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esktop\HenSantana\SOPORTES FINANCIERA ESCANER\SOPORTES PPTO 2019\11-INFORMES\ABRIL-19\PUBLICAR WEB\"/>
    </mc:Choice>
  </mc:AlternateContent>
  <bookViews>
    <workbookView xWindow="0" yWindow="0" windowWidth="20490" windowHeight="7650"/>
  </bookViews>
  <sheets>
    <sheet name="EJECUCIÓN ACUM A ABRIL-19" sheetId="3" r:id="rId1"/>
  </sheets>
  <calcPr calcId="152511"/>
</workbook>
</file>

<file path=xl/calcChain.xml><?xml version="1.0" encoding="utf-8"?>
<calcChain xmlns="http://schemas.openxmlformats.org/spreadsheetml/2006/main">
  <c r="AY21" i="3" l="1"/>
  <c r="AX21" i="3"/>
  <c r="AW21" i="3"/>
  <c r="AV21" i="3"/>
  <c r="AU21" i="3"/>
  <c r="AT21" i="3"/>
  <c r="AS21" i="3"/>
  <c r="AR21" i="3"/>
  <c r="AQ21" i="3"/>
  <c r="AP21" i="3"/>
  <c r="AO21" i="3"/>
  <c r="AN21" i="3"/>
  <c r="AM21" i="3"/>
  <c r="AQ23" i="3" l="1"/>
  <c r="AQ20" i="3"/>
  <c r="AQ18" i="3"/>
  <c r="BA173" i="3" l="1"/>
  <c r="AZ173" i="3"/>
  <c r="BA172" i="3"/>
  <c r="AZ172" i="3"/>
  <c r="BA171" i="3"/>
  <c r="AZ171" i="3"/>
  <c r="BA170" i="3"/>
  <c r="AZ170" i="3"/>
  <c r="BA169" i="3"/>
  <c r="AZ169" i="3"/>
  <c r="BA168" i="3"/>
  <c r="AZ168" i="3"/>
  <c r="BA167" i="3"/>
  <c r="AZ167" i="3"/>
  <c r="BA166" i="3"/>
  <c r="AZ166" i="3"/>
  <c r="BA165" i="3"/>
  <c r="AZ165" i="3"/>
  <c r="BA164" i="3"/>
  <c r="AZ164" i="3"/>
  <c r="BA163" i="3"/>
  <c r="AZ163" i="3"/>
  <c r="BA162" i="3"/>
  <c r="AZ162" i="3"/>
  <c r="BA161" i="3"/>
  <c r="AZ161" i="3"/>
  <c r="BA160" i="3"/>
  <c r="AZ160" i="3"/>
  <c r="BA159" i="3"/>
  <c r="AZ159" i="3"/>
  <c r="BA158" i="3"/>
  <c r="AZ158" i="3"/>
  <c r="BA157" i="3"/>
  <c r="AZ157" i="3"/>
  <c r="BA156" i="3"/>
  <c r="AZ156" i="3"/>
  <c r="BA155" i="3"/>
  <c r="AZ155" i="3"/>
  <c r="BA154" i="3"/>
  <c r="AZ154" i="3"/>
  <c r="BA153" i="3"/>
  <c r="AZ153" i="3"/>
  <c r="BA152" i="3"/>
  <c r="AZ152" i="3"/>
  <c r="BA151" i="3"/>
  <c r="AZ151" i="3"/>
  <c r="BA150" i="3"/>
  <c r="AZ150" i="3"/>
  <c r="BA149" i="3"/>
  <c r="AZ149" i="3"/>
  <c r="BA148" i="3"/>
  <c r="AZ148" i="3"/>
  <c r="BA147" i="3"/>
  <c r="AZ147" i="3"/>
  <c r="BA146" i="3"/>
  <c r="AZ146" i="3"/>
  <c r="BA145" i="3"/>
  <c r="AZ145" i="3"/>
  <c r="BA144" i="3"/>
  <c r="AZ144" i="3"/>
  <c r="BA143" i="3"/>
  <c r="AZ143" i="3"/>
  <c r="BA142" i="3"/>
  <c r="AZ142" i="3"/>
  <c r="BA141" i="3"/>
  <c r="AZ141" i="3"/>
  <c r="BA140" i="3"/>
  <c r="AZ140" i="3"/>
  <c r="BA139" i="3"/>
  <c r="AZ139" i="3"/>
  <c r="BA138" i="3"/>
  <c r="AZ138" i="3"/>
  <c r="BA137" i="3"/>
  <c r="AZ137" i="3"/>
  <c r="BA136" i="3"/>
  <c r="AZ136" i="3"/>
  <c r="BA135" i="3"/>
  <c r="AZ135" i="3"/>
  <c r="BA134" i="3"/>
  <c r="AZ134" i="3"/>
  <c r="BA133" i="3"/>
  <c r="AZ133" i="3"/>
  <c r="BA132" i="3"/>
  <c r="AZ132" i="3"/>
  <c r="BA131" i="3"/>
  <c r="AZ131" i="3"/>
  <c r="BA130" i="3"/>
  <c r="AZ130" i="3"/>
  <c r="BA129" i="3"/>
  <c r="AZ129" i="3"/>
  <c r="BA128" i="3"/>
  <c r="AZ128" i="3"/>
  <c r="BA127" i="3"/>
  <c r="AZ127" i="3"/>
  <c r="BA126" i="3"/>
  <c r="AZ126" i="3"/>
  <c r="BA125" i="3"/>
  <c r="AZ125" i="3"/>
  <c r="BA124" i="3"/>
  <c r="AZ124" i="3"/>
  <c r="BA123" i="3"/>
  <c r="AZ123" i="3"/>
  <c r="BA122" i="3"/>
  <c r="AZ122" i="3"/>
  <c r="BA121" i="3"/>
  <c r="AZ121" i="3"/>
  <c r="BA120" i="3"/>
  <c r="AZ120" i="3"/>
  <c r="BA119" i="3"/>
  <c r="AZ119" i="3"/>
  <c r="BA118" i="3"/>
  <c r="AZ118" i="3"/>
  <c r="BA117" i="3"/>
  <c r="AZ117" i="3"/>
  <c r="BA116" i="3"/>
  <c r="AZ116" i="3"/>
  <c r="BA115" i="3"/>
  <c r="AZ115" i="3"/>
  <c r="BA114" i="3"/>
  <c r="AZ114" i="3"/>
  <c r="BA113" i="3"/>
  <c r="AZ113" i="3"/>
  <c r="BA112" i="3"/>
  <c r="AZ112" i="3"/>
  <c r="BA111" i="3"/>
  <c r="AZ111" i="3"/>
  <c r="BA110" i="3"/>
  <c r="AZ110" i="3"/>
  <c r="BA109" i="3"/>
  <c r="AZ109" i="3"/>
  <c r="BA108" i="3"/>
  <c r="AZ108" i="3"/>
  <c r="BA107" i="3"/>
  <c r="AZ107" i="3"/>
  <c r="BA106" i="3"/>
  <c r="AZ106" i="3"/>
  <c r="BA105" i="3"/>
  <c r="AZ105" i="3"/>
  <c r="BA104" i="3"/>
  <c r="AZ104" i="3"/>
  <c r="BA103" i="3"/>
  <c r="AZ103" i="3"/>
  <c r="BA102" i="3"/>
  <c r="AZ102" i="3"/>
  <c r="BA101" i="3"/>
  <c r="AZ101" i="3"/>
  <c r="BA100" i="3"/>
  <c r="AZ100" i="3"/>
  <c r="BA99" i="3"/>
  <c r="AZ99" i="3"/>
  <c r="BA98" i="3"/>
  <c r="AZ98" i="3"/>
  <c r="BA97" i="3"/>
  <c r="AZ97" i="3"/>
  <c r="BA96" i="3"/>
  <c r="AZ96" i="3"/>
  <c r="BA95" i="3"/>
  <c r="AZ95" i="3"/>
  <c r="BA94" i="3"/>
  <c r="AZ94" i="3"/>
  <c r="BA93" i="3"/>
  <c r="AZ93" i="3"/>
  <c r="BA92" i="3"/>
  <c r="AZ92" i="3"/>
  <c r="BA91" i="3"/>
  <c r="AZ91" i="3"/>
  <c r="BA90" i="3"/>
  <c r="AZ90" i="3"/>
  <c r="BA89" i="3"/>
  <c r="AZ89" i="3"/>
  <c r="BA88" i="3"/>
  <c r="AZ88" i="3"/>
  <c r="BA87" i="3"/>
  <c r="AZ87" i="3"/>
  <c r="BA86" i="3"/>
  <c r="AZ86" i="3"/>
  <c r="BA85" i="3"/>
  <c r="AZ85" i="3"/>
  <c r="BA84" i="3"/>
  <c r="AZ84" i="3"/>
  <c r="BA83" i="3"/>
  <c r="AZ83" i="3"/>
  <c r="BA82" i="3"/>
  <c r="AZ82" i="3"/>
  <c r="BA81" i="3"/>
  <c r="AZ81" i="3"/>
  <c r="BA80" i="3"/>
  <c r="AZ80" i="3"/>
  <c r="BA79" i="3"/>
  <c r="AZ79" i="3"/>
  <c r="BA78" i="3"/>
  <c r="AZ78" i="3"/>
  <c r="BA77" i="3"/>
  <c r="AZ77" i="3"/>
  <c r="BA76" i="3"/>
  <c r="AZ76" i="3"/>
  <c r="BA75" i="3"/>
  <c r="AZ75" i="3"/>
  <c r="BA74" i="3"/>
  <c r="AZ74" i="3"/>
  <c r="BA73" i="3"/>
  <c r="AZ73" i="3"/>
  <c r="BA72" i="3"/>
  <c r="AZ72" i="3"/>
  <c r="BA71" i="3"/>
  <c r="AZ71" i="3"/>
  <c r="BA70" i="3"/>
  <c r="AZ70" i="3"/>
  <c r="BA69" i="3"/>
  <c r="AZ69" i="3"/>
  <c r="BA68" i="3"/>
  <c r="AZ68" i="3"/>
  <c r="BA67" i="3"/>
  <c r="AZ67" i="3"/>
  <c r="BA66" i="3"/>
  <c r="AZ66" i="3"/>
  <c r="BA65" i="3"/>
  <c r="AZ65" i="3"/>
  <c r="BA64" i="3"/>
  <c r="AZ64" i="3"/>
  <c r="BA63" i="3"/>
  <c r="AZ63" i="3"/>
  <c r="BA62" i="3"/>
  <c r="AZ62" i="3"/>
  <c r="BA61" i="3"/>
  <c r="AZ61" i="3"/>
  <c r="BA60" i="3"/>
  <c r="AZ60" i="3"/>
  <c r="BA59" i="3"/>
  <c r="AZ59" i="3"/>
  <c r="BA58" i="3"/>
  <c r="AZ58" i="3"/>
  <c r="BA57" i="3"/>
  <c r="AZ57" i="3"/>
  <c r="BA56" i="3"/>
  <c r="AZ56" i="3"/>
  <c r="BA55" i="3"/>
  <c r="AZ55" i="3"/>
  <c r="BA54" i="3"/>
  <c r="AZ54" i="3"/>
  <c r="BA53" i="3"/>
  <c r="AZ53" i="3"/>
  <c r="BA52" i="3"/>
  <c r="AZ52" i="3"/>
  <c r="BA51" i="3"/>
  <c r="AZ51" i="3"/>
  <c r="BA50" i="3"/>
  <c r="AZ50" i="3"/>
  <c r="BA49" i="3"/>
  <c r="AZ49" i="3"/>
  <c r="BA48" i="3"/>
  <c r="AZ48" i="3"/>
  <c r="BA47" i="3"/>
  <c r="AZ47" i="3"/>
  <c r="BA46" i="3"/>
  <c r="AZ46" i="3"/>
  <c r="BA45" i="3"/>
  <c r="AZ45" i="3"/>
  <c r="BA44" i="3"/>
  <c r="AZ44" i="3"/>
  <c r="BA43" i="3"/>
  <c r="AZ43" i="3"/>
  <c r="BA42" i="3"/>
  <c r="AZ42" i="3"/>
  <c r="BA41" i="3"/>
  <c r="AZ41" i="3"/>
  <c r="BA40" i="3"/>
  <c r="AZ40" i="3"/>
  <c r="BA39" i="3"/>
  <c r="AZ39" i="3"/>
  <c r="BA38" i="3"/>
  <c r="AZ38" i="3"/>
  <c r="BA37" i="3"/>
  <c r="AZ37" i="3"/>
  <c r="BA36" i="3"/>
  <c r="AZ36" i="3"/>
  <c r="BA35" i="3"/>
  <c r="AZ35" i="3"/>
  <c r="BA34" i="3"/>
  <c r="AZ34" i="3"/>
  <c r="BA33" i="3"/>
  <c r="AZ33" i="3"/>
  <c r="BA32" i="3"/>
  <c r="AZ32" i="3"/>
  <c r="BA31" i="3"/>
  <c r="AZ31" i="3"/>
  <c r="BA30" i="3"/>
  <c r="AZ30" i="3"/>
  <c r="BA29" i="3"/>
  <c r="AZ29" i="3"/>
  <c r="BA28" i="3"/>
  <c r="AZ28" i="3"/>
  <c r="BA27" i="3"/>
  <c r="AZ27" i="3"/>
  <c r="AY23" i="3"/>
  <c r="AY13" i="3" s="1"/>
  <c r="AX23" i="3"/>
  <c r="AX13" i="3" s="1"/>
  <c r="AW23" i="3"/>
  <c r="AW13" i="3" s="1"/>
  <c r="AV23" i="3"/>
  <c r="AU23" i="3"/>
  <c r="AT23" i="3"/>
  <c r="AS23" i="3"/>
  <c r="AS13" i="3" s="1"/>
  <c r="AR23" i="3"/>
  <c r="AR13" i="3" s="1"/>
  <c r="AP23" i="3"/>
  <c r="AP13" i="3" s="1"/>
  <c r="AO23" i="3"/>
  <c r="AO13" i="3" s="1"/>
  <c r="AN23" i="3"/>
  <c r="AN13" i="3" s="1"/>
  <c r="AM23" i="3"/>
  <c r="AZ23" i="3" s="1"/>
  <c r="AY20" i="3"/>
  <c r="AX20" i="3"/>
  <c r="AW20" i="3"/>
  <c r="AV20" i="3"/>
  <c r="AU20" i="3"/>
  <c r="AT20" i="3"/>
  <c r="AS20" i="3"/>
  <c r="AR20" i="3"/>
  <c r="AZ20" i="3"/>
  <c r="AP20" i="3"/>
  <c r="AO20" i="3"/>
  <c r="AN20" i="3"/>
  <c r="AM20" i="3"/>
  <c r="AY19" i="3"/>
  <c r="AX19" i="3"/>
  <c r="AW19" i="3"/>
  <c r="AV19" i="3"/>
  <c r="AU19" i="3"/>
  <c r="AT19" i="3"/>
  <c r="AS19" i="3"/>
  <c r="AR19" i="3"/>
  <c r="AQ19" i="3"/>
  <c r="AP19" i="3"/>
  <c r="AO19" i="3"/>
  <c r="AN19" i="3"/>
  <c r="AM19" i="3"/>
  <c r="AY18" i="3"/>
  <c r="AX18" i="3"/>
  <c r="AW18" i="3"/>
  <c r="AV18" i="3"/>
  <c r="AU18" i="3"/>
  <c r="AT18" i="3"/>
  <c r="AS18" i="3"/>
  <c r="AR18" i="3"/>
  <c r="AP18" i="3"/>
  <c r="AO18" i="3"/>
  <c r="AN18" i="3"/>
  <c r="AM18" i="3"/>
  <c r="AZ18" i="3" s="1"/>
  <c r="AV13" i="3"/>
  <c r="AU13" i="3"/>
  <c r="AT13" i="3"/>
  <c r="AM13" i="3"/>
  <c r="BA19" i="3" l="1"/>
  <c r="AS22" i="3"/>
  <c r="AS12" i="3" s="1"/>
  <c r="AN22" i="3"/>
  <c r="AN12" i="3" s="1"/>
  <c r="AN14" i="3" s="1"/>
  <c r="AV22" i="3"/>
  <c r="AV12" i="3" s="1"/>
  <c r="AV14" i="3" s="1"/>
  <c r="AZ19" i="3"/>
  <c r="AW22" i="3"/>
  <c r="AX22" i="3"/>
  <c r="AX12" i="3" s="1"/>
  <c r="AX14" i="3" s="1"/>
  <c r="AO22" i="3"/>
  <c r="AO12" i="3" s="1"/>
  <c r="AO14" i="3" s="1"/>
  <c r="BA13" i="3"/>
  <c r="AP22" i="3"/>
  <c r="AP24" i="3" s="1"/>
  <c r="AM22" i="3"/>
  <c r="AM24" i="3" s="1"/>
  <c r="AU22" i="3"/>
  <c r="BA20" i="3"/>
  <c r="BA23" i="3"/>
  <c r="AY22" i="3"/>
  <c r="AY12" i="3" s="1"/>
  <c r="AY14" i="3" s="1"/>
  <c r="AZ21" i="3"/>
  <c r="AR22" i="3"/>
  <c r="AR24" i="3" s="1"/>
  <c r="BA21" i="3"/>
  <c r="AQ13" i="3"/>
  <c r="AZ13" i="3" s="1"/>
  <c r="AT22" i="3"/>
  <c r="AT24" i="3" s="1"/>
  <c r="AM12" i="3"/>
  <c r="AM14" i="3" s="1"/>
  <c r="AU24" i="3"/>
  <c r="AU12" i="3"/>
  <c r="AU14" i="3" s="1"/>
  <c r="AV24" i="3"/>
  <c r="AN24" i="3"/>
  <c r="AW12" i="3"/>
  <c r="AW14" i="3" s="1"/>
  <c r="AW24" i="3"/>
  <c r="AX24" i="3"/>
  <c r="AQ22" i="3"/>
  <c r="BA18" i="3"/>
  <c r="AO24" i="3" l="1"/>
  <c r="AT12" i="3"/>
  <c r="AT14" i="3" s="1"/>
  <c r="AY24" i="3"/>
  <c r="AP12" i="3"/>
  <c r="AP14" i="3" s="1"/>
  <c r="AS24" i="3"/>
  <c r="BA24" i="3" s="1"/>
  <c r="AR12" i="3"/>
  <c r="AR14" i="3" s="1"/>
  <c r="BA22" i="3"/>
  <c r="AS14" i="3"/>
  <c r="BA12" i="3"/>
  <c r="AQ24" i="3"/>
  <c r="AQ12" i="3"/>
  <c r="AZ22" i="3"/>
  <c r="BA14" i="3" l="1"/>
  <c r="AZ24" i="3"/>
  <c r="AQ14" i="3"/>
  <c r="AZ12" i="3"/>
  <c r="AZ14" i="3" l="1"/>
  <c r="AZ17" i="3" s="1"/>
</calcChain>
</file>

<file path=xl/sharedStrings.xml><?xml version="1.0" encoding="utf-8"?>
<sst xmlns="http://schemas.openxmlformats.org/spreadsheetml/2006/main" count="1530" uniqueCount="196">
  <si>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</si>
  <si>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</si>
  <si>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</si>
  <si>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</si>
  <si>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</si>
  <si>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</si>
  <si>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</si>
  <si>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</si>
  <si>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</si>
  <si>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</si>
  <si>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</si>
  <si>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</si>
  <si>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</si>
  <si>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</si>
  <si>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</si>
  <si>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</si>
  <si>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</si>
  <si>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</si>
  <si>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</si>
  <si>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</si>
  <si>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</si>
  <si>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</si>
  <si>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</si>
  <si>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</si>
  <si>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</si>
  <si>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</si>
  <si>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</si>
  <si>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</si>
  <si>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</si>
  <si>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</si>
  <si>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</si>
  <si>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</si>
  <si>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</si>
  <si>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</si>
  <si>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</si>
  <si>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</si>
  <si>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</si>
  <si>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</si>
  <si>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</si>
  <si>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</si>
  <si>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</si>
  <si>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</si>
  <si>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</si>
  <si>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</si>
  <si>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</si>
  <si>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</si>
  <si>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</si>
  <si>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</si>
  <si>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</si>
  <si>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</si>
  <si>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</si>
  <si>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</si>
  <si>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</si>
  <si>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</si>
  <si>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</si>
  <si>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</si>
  <si>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</si>
  <si>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</si>
  <si>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</si>
  <si>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</si>
  <si>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</si>
  <si>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</si>
  <si>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</si>
  <si>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</si>
  <si>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</si>
  <si>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</si>
  <si>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</si>
  <si>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</si>
  <si>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</si>
  <si>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</si>
  <si>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</si>
  <si>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</si>
  <si>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</si>
  <si>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</si>
  <si>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</si>
  <si>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</si>
  <si>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</si>
  <si>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</si>
  <si>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</si>
  <si>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</si>
  <si>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</si>
  <si>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</si>
  <si>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</si>
  <si>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</si>
  <si>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</si>
  <si>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</si>
  <si>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</si>
  <si>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</si>
  <si>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</si>
  <si>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</si>
  <si>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</si>
  <si>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</si>
  <si>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</si>
  <si>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</si>
  <si>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</si>
  <si>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</si>
  <si>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</si>
  <si>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</si>
  <si>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</si>
  <si>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</si>
  <si>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</si>
  <si>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</si>
  <si>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</si>
  <si>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</si>
  <si>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</si>
  <si>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</si>
  <si>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</si>
  <si>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</si>
  <si>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</si>
  <si>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</si>
  <si>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</si>
  <si>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</si>
  <si>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</si>
  <si>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</si>
  <si>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</si>
  <si>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</si>
  <si>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</si>
  <si>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</si>
  <si>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</si>
  <si>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</si>
  <si>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</si>
  <si>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</si>
  <si>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13</t>
  </si>
  <si>
    <t>RECURSOS DEL CREDITO EXTERNO PREVIA AUTORIZACION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</si>
  <si>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</si>
  <si>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</si>
  <si>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</si>
  <si>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</si>
  <si>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</si>
  <si>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</si>
  <si>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</si>
  <si>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</si>
  <si>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</si>
  <si>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</si>
  <si>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</si>
  <si>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</si>
  <si>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</si>
  <si>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</si>
  <si>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</si>
  <si>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</si>
  <si>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</si>
  <si>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</si>
  <si>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</si>
  <si>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</si>
  <si>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</si>
  <si>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</si>
  <si>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</si>
  <si>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</si>
  <si>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</si>
  <si>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</si>
  <si>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</si>
  <si>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</si>
  <si>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</si>
  <si>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</si>
  <si>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</si>
  <si>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</si>
  <si>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</si>
  <si>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</si>
  <si>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</si>
  <si>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</si>
  <si>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</si>
  <si>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</si>
  <si>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</si>
  <si>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</si>
  <si>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</si>
  <si>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</si>
  <si>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</si>
  <si>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</si>
  <si>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</si>
  <si>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</si>
  <si>
    <t>% EJECUCIÓN COMPROMETIDA</t>
  </si>
  <si>
    <t>% EJECUCIÓN OBLIGADA</t>
  </si>
  <si>
    <t>SECCION 2502  - DEFENSORÍA DEL PUEBLO</t>
  </si>
  <si>
    <t>INFORME DE EJECUCIÓN DEL PRESUPUESTO - VIGENCIA 2019</t>
  </si>
  <si>
    <t>LEY 1940 DE 2018  - DECRETO 2467 DE 2018</t>
  </si>
  <si>
    <t>FUENTE: SIIF NACIÓN</t>
  </si>
  <si>
    <t>RESUMEN DE EJECUCIÓN - PRESUPUESTO TOTAL</t>
  </si>
  <si>
    <t>NIVEL</t>
  </si>
  <si>
    <t>RUBRO</t>
  </si>
  <si>
    <t xml:space="preserve">ANEXO DECRETO DE LIQUIDACIÓN </t>
  </si>
  <si>
    <t>PRESUPUESTO DE FUNCIONAMIENTO</t>
  </si>
  <si>
    <t>PRESUPUESTO DE INVERSIÓN</t>
  </si>
  <si>
    <t>TOTAL EJECUCIÓN</t>
  </si>
  <si>
    <t>RESUMEN DE EJECUCIÓN - POR  RUBRO DE GASTO</t>
  </si>
  <si>
    <t>A-01</t>
  </si>
  <si>
    <t>A-02</t>
  </si>
  <si>
    <t>ADQUSICIÓN DE BIENES Y SERVICIOS</t>
  </si>
  <si>
    <t>A-03</t>
  </si>
  <si>
    <t>TRANSFERENCIAS</t>
  </si>
  <si>
    <t>A-08</t>
  </si>
  <si>
    <t>GASTOS POR TRIBUTOS</t>
  </si>
  <si>
    <t>TOTAL FUNCIONAMIENTO</t>
  </si>
  <si>
    <t xml:space="preserve">TOTAL GASTOS DE INVERSIÓN </t>
  </si>
  <si>
    <t>TOTAL PRESUPUESTO ASIGNADO</t>
  </si>
  <si>
    <t>RESUMEN DE EJECUCIÓN - PRESUPUESTO DESAGREGADO</t>
  </si>
  <si>
    <t>CORTE: 30 DE 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</si>
</sst>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b/>
      <sz val="8"/>
      <name val="Arial Narrow"/>
      <family val="2"/>
    </font>
    <font>
      <sz val="8"/>
      <color rgb="FF000000"/>
      <name val="Arial"/>
      <family val="2"/>
    </font>
    <font>
      <b/>
      <sz val="8"/>
      <name val="Calibri"/>
      <family val="2"/>
    </font>
    <font>
      <b/>
      <sz val="8"/>
      <color rgb="FF000000"/>
      <name val="Arial"/>
      <family val="2"/>
    </font>
    <font>
      <sz val="1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8"/>
      <name val="Arial Narrow"/>
      <family val="2"/>
    </font>
    <font>
      <b/>
      <sz val="8"/>
      <name val="Arial"/>
      <family val="2"/>
    </font>
    <font>
      <sz val="8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41" fontId="1" fillId="0" borderId="0" applyFont="0" applyFill="0" applyBorder="0" applyAlignment="0" applyProtection="0"/>
  </cellStyleXfs>
  <cellXfs count="100">
    <xf numFmtId="0" fontId="2" fillId="0" borderId="0" xfId="0" applyFont="1" applyFill="1" applyBorder="1"/>
    <xf numFmtId="0" fontId="4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center" vertical="center" wrapText="1" readingOrder="1"/>
    </xf>
    <xf numFmtId="0" fontId="5" fillId="2" borderId="3" xfId="2" applyNumberFormat="1" applyFont="1" applyFill="1" applyBorder="1" applyAlignment="1">
      <alignment horizontal="center" vertical="center" wrapText="1" readingOrder="1"/>
    </xf>
    <xf numFmtId="4" fontId="6" fillId="3" borderId="4" xfId="2" applyNumberFormat="1" applyFont="1" applyFill="1" applyBorder="1" applyAlignment="1">
      <alignment vertical="center" wrapText="1"/>
    </xf>
    <xf numFmtId="10" fontId="7" fillId="3" borderId="4" xfId="1" applyNumberFormat="1" applyFont="1" applyFill="1" applyBorder="1" applyAlignment="1">
      <alignment horizontal="center" vertical="center"/>
    </xf>
    <xf numFmtId="4" fontId="6" fillId="3" borderId="5" xfId="2" applyNumberFormat="1" applyFont="1" applyFill="1" applyBorder="1" applyAlignment="1">
      <alignment vertical="center" wrapText="1"/>
    </xf>
    <xf numFmtId="4" fontId="8" fillId="3" borderId="5" xfId="2" applyNumberFormat="1" applyFont="1" applyFill="1" applyBorder="1" applyAlignment="1">
      <alignment vertical="center" wrapText="1"/>
    </xf>
    <xf numFmtId="0" fontId="9" fillId="3" borderId="0" xfId="2" applyFont="1" applyFill="1" applyBorder="1"/>
    <xf numFmtId="10" fontId="9" fillId="3" borderId="0" xfId="2" applyNumberFormat="1" applyFont="1" applyFill="1" applyBorder="1" applyAlignment="1">
      <alignment horizontal="center"/>
    </xf>
    <xf numFmtId="0" fontId="9" fillId="3" borderId="0" xfId="2" applyFont="1" applyFill="1" applyBorder="1" applyAlignment="1">
      <alignment horizontal="center"/>
    </xf>
    <xf numFmtId="0" fontId="9" fillId="0" borderId="0" xfId="2" applyFont="1" applyFill="1" applyBorder="1"/>
    <xf numFmtId="0" fontId="10" fillId="3" borderId="0" xfId="3" applyFont="1" applyFill="1"/>
    <xf numFmtId="0" fontId="12" fillId="3" borderId="0" xfId="4" applyFont="1" applyFill="1" applyBorder="1" applyAlignment="1">
      <alignment vertical="center"/>
    </xf>
    <xf numFmtId="0" fontId="12" fillId="3" borderId="0" xfId="4" applyFont="1" applyFill="1" applyBorder="1" applyAlignment="1">
      <alignment horizontal="center" vertical="center"/>
    </xf>
    <xf numFmtId="0" fontId="13" fillId="3" borderId="0" xfId="2" applyFont="1" applyFill="1" applyBorder="1"/>
    <xf numFmtId="0" fontId="12" fillId="3" borderId="0" xfId="2" applyFont="1" applyFill="1" applyBorder="1"/>
    <xf numFmtId="0" fontId="14" fillId="3" borderId="0" xfId="4" applyFont="1" applyFill="1" applyBorder="1" applyAlignment="1">
      <alignment vertical="center"/>
    </xf>
    <xf numFmtId="0" fontId="14" fillId="3" borderId="0" xfId="3" applyFont="1" applyFill="1"/>
    <xf numFmtId="0" fontId="14" fillId="3" borderId="0" xfId="2" applyFont="1" applyFill="1" applyBorder="1"/>
    <xf numFmtId="10" fontId="14" fillId="3" borderId="0" xfId="2" applyNumberFormat="1" applyFont="1" applyFill="1" applyBorder="1" applyAlignment="1">
      <alignment horizontal="center"/>
    </xf>
    <xf numFmtId="0" fontId="14" fillId="3" borderId="0" xfId="2" applyFont="1" applyFill="1" applyBorder="1" applyAlignment="1">
      <alignment horizontal="center"/>
    </xf>
    <xf numFmtId="0" fontId="15" fillId="3" borderId="0" xfId="2" applyFont="1" applyFill="1" applyBorder="1"/>
    <xf numFmtId="0" fontId="16" fillId="0" borderId="0" xfId="2" applyFont="1" applyFill="1" applyBorder="1"/>
    <xf numFmtId="0" fontId="17" fillId="0" borderId="0" xfId="2" applyFont="1" applyFill="1" applyBorder="1"/>
    <xf numFmtId="10" fontId="16" fillId="0" borderId="0" xfId="2" applyNumberFormat="1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8" fillId="3" borderId="0" xfId="2" applyFont="1" applyFill="1" applyBorder="1"/>
    <xf numFmtId="0" fontId="18" fillId="3" borderId="0" xfId="2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right" vertical="center" readingOrder="1"/>
    </xf>
    <xf numFmtId="0" fontId="7" fillId="3" borderId="0" xfId="2" applyNumberFormat="1" applyFont="1" applyFill="1" applyBorder="1" applyAlignment="1">
      <alignment horizontal="right" vertical="center" wrapText="1" readingOrder="1"/>
    </xf>
    <xf numFmtId="0" fontId="5" fillId="3" borderId="0" xfId="2" applyNumberFormat="1" applyFont="1" applyFill="1" applyBorder="1" applyAlignment="1">
      <alignment horizontal="right" vertical="center" wrapText="1" readingOrder="1"/>
    </xf>
    <xf numFmtId="0" fontId="7" fillId="3" borderId="0" xfId="2" applyNumberFormat="1" applyFont="1" applyFill="1" applyBorder="1" applyAlignment="1">
      <alignment horizontal="center" vertical="center" wrapText="1" readingOrder="1"/>
    </xf>
    <xf numFmtId="4" fontId="20" fillId="3" borderId="0" xfId="2" applyNumberFormat="1" applyFont="1" applyFill="1" applyBorder="1" applyAlignment="1">
      <alignment horizontal="right" vertical="center" wrapText="1" readingOrder="1"/>
    </xf>
    <xf numFmtId="10" fontId="20" fillId="3" borderId="0" xfId="2" applyNumberFormat="1" applyFont="1" applyFill="1" applyBorder="1" applyAlignment="1">
      <alignment horizontal="center" vertical="center" wrapText="1" readingOrder="1"/>
    </xf>
    <xf numFmtId="0" fontId="7" fillId="3" borderId="0" xfId="2" applyFont="1" applyFill="1" applyBorder="1" applyAlignment="1">
      <alignment horizontal="center" vertical="center" readingOrder="1"/>
    </xf>
    <xf numFmtId="0" fontId="15" fillId="3" borderId="0" xfId="2" applyFont="1" applyFill="1" applyBorder="1" applyAlignment="1">
      <alignment vertical="center"/>
    </xf>
    <xf numFmtId="0" fontId="18" fillId="3" borderId="0" xfId="2" applyNumberFormat="1" applyFont="1" applyFill="1" applyBorder="1" applyAlignment="1">
      <alignment vertical="top" wrapText="1"/>
    </xf>
    <xf numFmtId="0" fontId="4" fillId="3" borderId="0" xfId="2" applyNumberFormat="1" applyFont="1" applyFill="1" applyBorder="1" applyAlignment="1">
      <alignment horizontal="left" vertical="center" wrapText="1" readingOrder="1"/>
    </xf>
    <xf numFmtId="0" fontId="4" fillId="5" borderId="0" xfId="2" applyNumberFormat="1" applyFont="1" applyFill="1" applyBorder="1" applyAlignment="1">
      <alignment horizontal="left" vertical="center" wrapText="1" readingOrder="1"/>
    </xf>
    <xf numFmtId="0" fontId="6" fillId="3" borderId="0" xfId="2" applyNumberFormat="1" applyFont="1" applyFill="1" applyBorder="1" applyAlignment="1">
      <alignment vertical="top" wrapText="1" readingOrder="1"/>
    </xf>
    <xf numFmtId="0" fontId="5" fillId="2" borderId="7" xfId="2" applyNumberFormat="1" applyFont="1" applyFill="1" applyBorder="1" applyAlignment="1">
      <alignment horizontal="center" vertical="center" wrapText="1" readingOrder="1"/>
    </xf>
    <xf numFmtId="10" fontId="5" fillId="2" borderId="2" xfId="2" applyNumberFormat="1" applyFont="1" applyFill="1" applyBorder="1" applyAlignment="1">
      <alignment horizontal="center" vertical="center" wrapText="1" readingOrder="1"/>
    </xf>
    <xf numFmtId="4" fontId="19" fillId="5" borderId="4" xfId="2" applyNumberFormat="1" applyFont="1" applyFill="1" applyBorder="1" applyAlignment="1">
      <alignment horizontal="right" vertical="center" wrapText="1"/>
    </xf>
    <xf numFmtId="10" fontId="18" fillId="3" borderId="4" xfId="1" applyNumberFormat="1" applyFont="1" applyFill="1" applyBorder="1" applyAlignment="1">
      <alignment horizontal="center" vertical="center"/>
    </xf>
    <xf numFmtId="4" fontId="19" fillId="5" borderId="5" xfId="2" applyNumberFormat="1" applyFont="1" applyFill="1" applyBorder="1" applyAlignment="1">
      <alignment horizontal="right" vertical="center" wrapText="1"/>
    </xf>
    <xf numFmtId="4" fontId="20" fillId="0" borderId="5" xfId="2" applyNumberFormat="1" applyFont="1" applyFill="1" applyBorder="1" applyAlignment="1">
      <alignment horizontal="right" vertical="center" wrapText="1"/>
    </xf>
    <xf numFmtId="0" fontId="15" fillId="3" borderId="0" xfId="2" applyFont="1" applyFill="1" applyBorder="1" applyAlignment="1"/>
    <xf numFmtId="0" fontId="4" fillId="2" borderId="1" xfId="2" applyNumberFormat="1" applyFont="1" applyFill="1" applyBorder="1" applyAlignment="1">
      <alignment horizontal="center" vertical="center" wrapText="1" readingOrder="1"/>
    </xf>
    <xf numFmtId="0" fontId="5" fillId="2" borderId="3" xfId="3" applyNumberFormat="1" applyFont="1" applyFill="1" applyBorder="1" applyAlignment="1">
      <alignment horizontal="center" vertical="center" wrapText="1" readingOrder="1"/>
    </xf>
    <xf numFmtId="0" fontId="18" fillId="0" borderId="0" xfId="2" applyFont="1" applyFill="1" applyBorder="1" applyAlignment="1">
      <alignment vertical="center" readingOrder="1"/>
    </xf>
    <xf numFmtId="0" fontId="2" fillId="0" borderId="0" xfId="2" applyFont="1" applyFill="1" applyBorder="1"/>
    <xf numFmtId="41" fontId="2" fillId="0" borderId="0" xfId="5" applyFont="1" applyFill="1" applyBorder="1"/>
    <xf numFmtId="41" fontId="2" fillId="0" borderId="0" xfId="2" applyNumberFormat="1" applyFont="1" applyFill="1" applyBorder="1"/>
    <xf numFmtId="0" fontId="21" fillId="0" borderId="4" xfId="3" applyNumberFormat="1" applyFont="1" applyFill="1" applyBorder="1" applyAlignment="1">
      <alignment horizontal="center" vertical="center" readingOrder="1"/>
    </xf>
    <xf numFmtId="4" fontId="21" fillId="0" borderId="4" xfId="3" applyNumberFormat="1" applyFont="1" applyFill="1" applyBorder="1" applyAlignment="1">
      <alignment horizontal="right" vertical="center" readingOrder="1"/>
    </xf>
    <xf numFmtId="10" fontId="21" fillId="0" borderId="4" xfId="1" applyNumberFormat="1" applyFont="1" applyFill="1" applyBorder="1" applyAlignment="1">
      <alignment horizontal="right" vertical="center" readingOrder="1"/>
    </xf>
    <xf numFmtId="0" fontId="7" fillId="3" borderId="0" xfId="2" applyFont="1" applyFill="1" applyBorder="1" applyAlignment="1">
      <alignment readingOrder="1"/>
    </xf>
    <xf numFmtId="0" fontId="21" fillId="0" borderId="5" xfId="3" applyNumberFormat="1" applyFont="1" applyFill="1" applyBorder="1" applyAlignment="1">
      <alignment horizontal="center" vertical="center" readingOrder="1"/>
    </xf>
    <xf numFmtId="4" fontId="21" fillId="0" borderId="5" xfId="3" applyNumberFormat="1" applyFont="1" applyFill="1" applyBorder="1" applyAlignment="1">
      <alignment horizontal="right" vertical="center" readingOrder="1"/>
    </xf>
    <xf numFmtId="0" fontId="21" fillId="0" borderId="5" xfId="3" applyNumberFormat="1" applyFont="1" applyFill="1" applyBorder="1" applyAlignment="1">
      <alignment horizontal="right" vertical="center" readingOrder="1"/>
    </xf>
    <xf numFmtId="10" fontId="21" fillId="0" borderId="5" xfId="1" applyNumberFormat="1" applyFont="1" applyFill="1" applyBorder="1" applyAlignment="1">
      <alignment horizontal="right" vertical="center" readingOrder="1"/>
    </xf>
    <xf numFmtId="0" fontId="18" fillId="3" borderId="0" xfId="2" applyFont="1" applyFill="1" applyBorder="1" applyAlignment="1">
      <alignment readingOrder="1"/>
    </xf>
    <xf numFmtId="0" fontId="4" fillId="0" borderId="5" xfId="3" applyNumberFormat="1" applyFont="1" applyFill="1" applyBorder="1" applyAlignment="1">
      <alignment horizontal="center" vertical="center" readingOrder="1"/>
    </xf>
    <xf numFmtId="4" fontId="4" fillId="0" borderId="5" xfId="3" applyNumberFormat="1" applyFont="1" applyFill="1" applyBorder="1" applyAlignment="1">
      <alignment horizontal="right" vertical="center" readingOrder="1"/>
    </xf>
    <xf numFmtId="0" fontId="4" fillId="0" borderId="5" xfId="3" applyNumberFormat="1" applyFont="1" applyFill="1" applyBorder="1" applyAlignment="1">
      <alignment horizontal="right" vertical="center" readingOrder="1"/>
    </xf>
    <xf numFmtId="10" fontId="4" fillId="0" borderId="5" xfId="1" applyNumberFormat="1" applyFont="1" applyFill="1" applyBorder="1" applyAlignment="1">
      <alignment horizontal="right" vertical="center" readingOrder="1"/>
    </xf>
    <xf numFmtId="0" fontId="16" fillId="3" borderId="0" xfId="2" applyFont="1" applyFill="1" applyBorder="1" applyAlignment="1">
      <alignment readingOrder="1"/>
    </xf>
    <xf numFmtId="0" fontId="2" fillId="0" borderId="0" xfId="2" applyFont="1" applyFill="1" applyBorder="1" applyAlignment="1">
      <alignment readingOrder="1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 vertical="center"/>
    </xf>
    <xf numFmtId="0" fontId="19" fillId="3" borderId="4" xfId="2" applyFont="1" applyFill="1" applyBorder="1" applyAlignment="1">
      <alignment horizontal="center" vertical="center"/>
    </xf>
    <xf numFmtId="0" fontId="19" fillId="3" borderId="11" xfId="2" applyFont="1" applyFill="1" applyBorder="1" applyAlignment="1">
      <alignment horizontal="center" vertical="center"/>
    </xf>
    <xf numFmtId="0" fontId="19" fillId="3" borderId="12" xfId="2" applyFont="1" applyFill="1" applyBorder="1" applyAlignment="1">
      <alignment horizontal="center" vertical="center"/>
    </xf>
    <xf numFmtId="0" fontId="19" fillId="3" borderId="13" xfId="2" applyFont="1" applyFill="1" applyBorder="1" applyAlignment="1">
      <alignment horizontal="center" vertical="center"/>
    </xf>
    <xf numFmtId="0" fontId="19" fillId="3" borderId="5" xfId="2" applyFont="1" applyFill="1" applyBorder="1" applyAlignment="1">
      <alignment horizontal="center" vertical="center"/>
    </xf>
    <xf numFmtId="0" fontId="12" fillId="3" borderId="0" xfId="4" applyFont="1" applyFill="1" applyBorder="1" applyAlignment="1">
      <alignment horizontal="center" vertical="center"/>
    </xf>
    <xf numFmtId="0" fontId="19" fillId="3" borderId="8" xfId="2" applyFont="1" applyFill="1" applyBorder="1" applyAlignment="1">
      <alignment horizontal="center" vertical="center"/>
    </xf>
    <xf numFmtId="0" fontId="19" fillId="3" borderId="9" xfId="2" applyFont="1" applyFill="1" applyBorder="1" applyAlignment="1">
      <alignment horizontal="center" vertical="center"/>
    </xf>
    <xf numFmtId="0" fontId="19" fillId="3" borderId="10" xfId="2" applyFont="1" applyFill="1" applyBorder="1" applyAlignment="1">
      <alignment horizontal="center" vertical="center"/>
    </xf>
    <xf numFmtId="0" fontId="4" fillId="2" borderId="14" xfId="2" applyNumberFormat="1" applyFont="1" applyFill="1" applyBorder="1" applyAlignment="1">
      <alignment horizontal="center" vertical="center" wrapText="1" readingOrder="1"/>
    </xf>
    <xf numFmtId="0" fontId="18" fillId="4" borderId="15" xfId="2" applyNumberFormat="1" applyFont="1" applyFill="1" applyBorder="1" applyAlignment="1">
      <alignment vertical="center" wrapText="1" readingOrder="1"/>
    </xf>
    <xf numFmtId="0" fontId="4" fillId="2" borderId="15" xfId="2" applyNumberFormat="1" applyFont="1" applyFill="1" applyBorder="1" applyAlignment="1">
      <alignment horizontal="center" vertical="center" wrapText="1" readingOrder="1"/>
    </xf>
    <xf numFmtId="0" fontId="4" fillId="2" borderId="1" xfId="2" applyNumberFormat="1" applyFont="1" applyFill="1" applyBorder="1" applyAlignment="1">
      <alignment horizontal="center" vertical="center" wrapText="1" readingOrder="1"/>
    </xf>
    <xf numFmtId="0" fontId="18" fillId="4" borderId="16" xfId="2" applyNumberFormat="1" applyFont="1" applyFill="1" applyBorder="1" applyAlignment="1">
      <alignment vertical="center" wrapText="1" readingOrder="1"/>
    </xf>
    <xf numFmtId="0" fontId="21" fillId="0" borderId="4" xfId="3" applyNumberFormat="1" applyFont="1" applyFill="1" applyBorder="1" applyAlignment="1">
      <alignment horizontal="center" vertical="center" readingOrder="1"/>
    </xf>
    <xf numFmtId="0" fontId="18" fillId="0" borderId="4" xfId="3" applyFont="1" applyFill="1" applyBorder="1" applyAlignment="1">
      <alignment readingOrder="1"/>
    </xf>
    <xf numFmtId="0" fontId="21" fillId="0" borderId="4" xfId="3" applyNumberFormat="1" applyFont="1" applyFill="1" applyBorder="1" applyAlignment="1">
      <alignment vertical="center" readingOrder="1"/>
    </xf>
    <xf numFmtId="0" fontId="21" fillId="0" borderId="4" xfId="3" applyNumberFormat="1" applyFont="1" applyFill="1" applyBorder="1" applyAlignment="1">
      <alignment horizontal="left" vertical="center" readingOrder="1"/>
    </xf>
    <xf numFmtId="0" fontId="21" fillId="0" borderId="5" xfId="3" applyNumberFormat="1" applyFont="1" applyFill="1" applyBorder="1" applyAlignment="1">
      <alignment horizontal="center" vertical="center" readingOrder="1"/>
    </xf>
    <xf numFmtId="0" fontId="18" fillId="0" borderId="5" xfId="3" applyFont="1" applyFill="1" applyBorder="1" applyAlignment="1">
      <alignment readingOrder="1"/>
    </xf>
    <xf numFmtId="0" fontId="21" fillId="0" borderId="5" xfId="3" applyNumberFormat="1" applyFont="1" applyFill="1" applyBorder="1" applyAlignment="1">
      <alignment vertical="center" readingOrder="1"/>
    </xf>
    <xf numFmtId="0" fontId="21" fillId="0" borderId="5" xfId="3" applyNumberFormat="1" applyFont="1" applyFill="1" applyBorder="1" applyAlignment="1">
      <alignment horizontal="left" vertical="center" readingOrder="1"/>
    </xf>
    <xf numFmtId="0" fontId="4" fillId="0" borderId="5" xfId="3" applyNumberFormat="1" applyFont="1" applyFill="1" applyBorder="1" applyAlignment="1">
      <alignment horizontal="center" vertical="center" readingOrder="1"/>
    </xf>
    <xf numFmtId="0" fontId="4" fillId="0" borderId="5" xfId="3" applyNumberFormat="1" applyFont="1" applyFill="1" applyBorder="1" applyAlignment="1">
      <alignment vertical="center" readingOrder="1"/>
    </xf>
    <xf numFmtId="0" fontId="4" fillId="0" borderId="5" xfId="3" applyNumberFormat="1" applyFont="1" applyFill="1" applyBorder="1" applyAlignment="1">
      <alignment horizontal="left" vertical="center" readingOrder="1"/>
    </xf>
  </cellXfs>
  <cellStyles count="6">
    <cellStyle name="Millares [0] 2" xfId="5"/>
    <cellStyle name="Normal" xfId="0" builtinId="0"/>
    <cellStyle name="Normal 2" xfId="2"/>
    <cellStyle name="Normal 2 2" xfId="3"/>
    <cellStyle name="Normal 4" xfId="4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0</xdr:row>
      <xdr:rowOff>85725</xdr:rowOff>
    </xdr:from>
    <xdr:to>
      <xdr:col>13</xdr:col>
      <xdr:colOff>114301</xdr:colOff>
      <xdr:row>6</xdr:row>
      <xdr:rowOff>46319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85725"/>
          <a:ext cx="1485902" cy="1303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G178"/>
  <sheetViews>
    <sheetView showGridLines="0" tabSelected="1" topLeftCell="A19" workbookViewId="0">
      <selection activeCell="AN21" sqref="AN21"/>
    </sheetView>
  </sheetViews>
  <sheetFormatPr baseColWidth="10" defaultRowHeight="15" x14ac:dyDescent="0.25"/>
  <cols>
    <col min="1" max="1" width="2.85546875" style="52" customWidth="1"/>
    <col min="2" max="5" width="2.7109375" style="52" customWidth="1"/>
    <col min="6" max="6" width="2.85546875" style="52" customWidth="1"/>
    <col min="7" max="9" width="2.7109375" style="52" customWidth="1"/>
    <col min="10" max="10" width="2.42578125" style="52" customWidth="1"/>
    <col min="11" max="11" width="0.28515625" style="52" customWidth="1"/>
    <col min="12" max="12" width="1" style="52" customWidth="1"/>
    <col min="13" max="26" width="2.7109375" style="52" customWidth="1"/>
    <col min="27" max="27" width="2.42578125" style="52" customWidth="1"/>
    <col min="28" max="28" width="0.28515625" style="52" customWidth="1"/>
    <col min="29" max="29" width="1.85546875" style="52" customWidth="1"/>
    <col min="30" max="30" width="0.85546875" style="52" customWidth="1"/>
    <col min="31" max="34" width="2.7109375" style="52" customWidth="1"/>
    <col min="35" max="35" width="4.140625" style="52" customWidth="1"/>
    <col min="36" max="36" width="3.140625" style="52" customWidth="1"/>
    <col min="37" max="38" width="2.7109375" style="52" customWidth="1"/>
    <col min="39" max="39" width="14.7109375" style="52" bestFit="1" customWidth="1"/>
    <col min="40" max="40" width="18.5703125" style="52" bestFit="1" customWidth="1"/>
    <col min="41" max="41" width="18.28515625" style="52" bestFit="1" customWidth="1"/>
    <col min="42" max="42" width="14.140625" style="52" customWidth="1"/>
    <col min="43" max="43" width="15.140625" style="52" bestFit="1" customWidth="1"/>
    <col min="44" max="44" width="14.7109375" style="52" bestFit="1" customWidth="1"/>
    <col min="45" max="45" width="14.42578125" style="52" customWidth="1"/>
    <col min="46" max="47" width="14.7109375" style="52" bestFit="1" customWidth="1"/>
    <col min="48" max="48" width="14.140625" style="52" customWidth="1"/>
    <col min="49" max="49" width="14.7109375" style="52" bestFit="1" customWidth="1"/>
    <col min="50" max="50" width="14.140625" style="52" bestFit="1" customWidth="1"/>
    <col min="51" max="51" width="11.42578125" style="52"/>
    <col min="52" max="52" width="12.28515625" style="52" customWidth="1"/>
    <col min="53" max="16384" width="11.42578125" style="52"/>
  </cols>
  <sheetData>
    <row r="1" spans="1:59" s="11" customFormat="1" ht="16.5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9"/>
      <c r="AX1" s="10"/>
      <c r="AY1" s="8"/>
      <c r="AZ1" s="8"/>
      <c r="BA1" s="8"/>
      <c r="BB1" s="8"/>
      <c r="BC1" s="8"/>
      <c r="BD1" s="8"/>
      <c r="BE1" s="8"/>
      <c r="BF1" s="8"/>
      <c r="BG1" s="8"/>
    </row>
    <row r="2" spans="1:59" s="11" customFormat="1" ht="16.5" x14ac:dyDescent="0.3">
      <c r="A2" s="8"/>
      <c r="B2" s="12"/>
      <c r="C2" s="12"/>
      <c r="D2" s="1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9"/>
      <c r="AX2" s="10"/>
      <c r="AY2" s="8"/>
      <c r="AZ2" s="8"/>
      <c r="BA2" s="8"/>
      <c r="BB2" s="8"/>
      <c r="BC2" s="8"/>
      <c r="BD2" s="8"/>
      <c r="BE2" s="8"/>
      <c r="BF2" s="8"/>
      <c r="BG2" s="8"/>
    </row>
    <row r="3" spans="1:59" s="11" customFormat="1" ht="18" x14ac:dyDescent="0.3">
      <c r="A3" s="80" t="s">
        <v>172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13"/>
      <c r="AZ3" s="13"/>
      <c r="BA3" s="13"/>
      <c r="BB3" s="8"/>
      <c r="BC3" s="8"/>
      <c r="BD3" s="8"/>
      <c r="BE3" s="8"/>
      <c r="BF3" s="8"/>
      <c r="BG3" s="8"/>
    </row>
    <row r="4" spans="1:59" s="11" customFormat="1" ht="18" x14ac:dyDescent="0.3">
      <c r="A4" s="80" t="s">
        <v>173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14"/>
      <c r="AZ4" s="13"/>
      <c r="BA4" s="15"/>
      <c r="BB4" s="8"/>
      <c r="BC4" s="8"/>
      <c r="BD4" s="8"/>
      <c r="BE4" s="8"/>
      <c r="BF4" s="8"/>
      <c r="BG4" s="8"/>
    </row>
    <row r="5" spans="1:59" s="11" customFormat="1" ht="18" x14ac:dyDescent="0.3">
      <c r="A5" s="80" t="s">
        <v>174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15"/>
      <c r="BB5" s="8"/>
      <c r="BC5" s="8"/>
      <c r="BD5" s="8"/>
      <c r="BE5" s="8"/>
      <c r="BF5" s="8"/>
      <c r="BG5" s="8"/>
    </row>
    <row r="6" spans="1:59" s="11" customFormat="1" ht="18.75" x14ac:dyDescent="0.3">
      <c r="A6" s="80" t="s">
        <v>195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14"/>
      <c r="AZ6" s="16"/>
      <c r="BA6" s="15"/>
      <c r="BB6" s="8"/>
      <c r="BC6" s="8"/>
      <c r="BD6" s="8"/>
      <c r="BE6" s="8"/>
      <c r="BF6" s="8"/>
      <c r="BG6" s="8"/>
    </row>
    <row r="7" spans="1:59" s="11" customFormat="1" ht="12.75" customHeight="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6"/>
      <c r="BA7" s="15"/>
      <c r="BB7" s="8"/>
      <c r="BC7" s="8"/>
      <c r="BD7" s="8"/>
      <c r="BE7" s="8"/>
      <c r="BF7" s="8"/>
      <c r="BG7" s="8"/>
    </row>
    <row r="8" spans="1:59" s="11" customFormat="1" ht="18.75" x14ac:dyDescent="0.3">
      <c r="A8" s="15" t="s">
        <v>175</v>
      </c>
      <c r="B8" s="12"/>
      <c r="C8" s="8"/>
      <c r="D8" s="8"/>
      <c r="E8" s="8"/>
      <c r="F8" s="8"/>
      <c r="G8" s="8"/>
      <c r="H8" s="17"/>
      <c r="I8" s="18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20"/>
      <c r="AX8" s="21"/>
      <c r="AY8" s="19"/>
      <c r="AZ8" s="19"/>
      <c r="BA8" s="8"/>
      <c r="BB8" s="8"/>
      <c r="BC8" s="8"/>
      <c r="BD8" s="8"/>
      <c r="BE8" s="8"/>
      <c r="BF8" s="8"/>
      <c r="BG8" s="8"/>
    </row>
    <row r="9" spans="1:59" s="11" customFormat="1" ht="9.75" customHeigh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6"/>
      <c r="BA9" s="15"/>
      <c r="BB9" s="8"/>
      <c r="BC9" s="8"/>
      <c r="BD9" s="8"/>
      <c r="BE9" s="8"/>
      <c r="BF9" s="8"/>
      <c r="BG9" s="8"/>
    </row>
    <row r="10" spans="1:59" s="23" customFormat="1" ht="20.25" customHeight="1" thickBot="1" x14ac:dyDescent="0.3">
      <c r="A10" s="22" t="s">
        <v>176</v>
      </c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5"/>
      <c r="AX10" s="26"/>
    </row>
    <row r="11" spans="1:59" s="27" customFormat="1" ht="48" customHeight="1" thickBot="1" x14ac:dyDescent="0.25">
      <c r="A11" s="73" t="s">
        <v>177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 t="s">
        <v>178</v>
      </c>
      <c r="P11" s="74"/>
      <c r="Q11" s="74"/>
      <c r="R11" s="74"/>
      <c r="S11" s="74" t="s">
        <v>8</v>
      </c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1" t="s">
        <v>13</v>
      </c>
      <c r="AN11" s="1" t="s">
        <v>14</v>
      </c>
      <c r="AO11" s="1" t="s">
        <v>15</v>
      </c>
      <c r="AP11" s="1" t="s">
        <v>16</v>
      </c>
      <c r="AQ11" s="1" t="s">
        <v>17</v>
      </c>
      <c r="AR11" s="1" t="s">
        <v>18</v>
      </c>
      <c r="AS11" s="1" t="s">
        <v>19</v>
      </c>
      <c r="AT11" s="1" t="s">
        <v>20</v>
      </c>
      <c r="AU11" s="1" t="s">
        <v>21</v>
      </c>
      <c r="AV11" s="1" t="s">
        <v>22</v>
      </c>
      <c r="AW11" s="1" t="s">
        <v>23</v>
      </c>
      <c r="AX11" s="1" t="s">
        <v>24</v>
      </c>
      <c r="AY11" s="1" t="s">
        <v>25</v>
      </c>
      <c r="AZ11" s="2" t="s">
        <v>170</v>
      </c>
      <c r="BA11" s="3" t="s">
        <v>171</v>
      </c>
    </row>
    <row r="12" spans="1:59" s="28" customFormat="1" ht="18.75" customHeight="1" x14ac:dyDescent="0.25">
      <c r="A12" s="75" t="s">
        <v>179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 t="s">
        <v>26</v>
      </c>
      <c r="P12" s="75" t="s">
        <v>26</v>
      </c>
      <c r="Q12" s="75"/>
      <c r="R12" s="75"/>
      <c r="S12" s="75" t="s">
        <v>180</v>
      </c>
      <c r="T12" s="75"/>
      <c r="U12" s="75"/>
      <c r="V12" s="75"/>
      <c r="W12" s="75" t="s">
        <v>180</v>
      </c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4">
        <f>+AM22</f>
        <v>485373230616</v>
      </c>
      <c r="AN12" s="4">
        <f t="shared" ref="AN12:AY13" si="0">+AN22</f>
        <v>436904599912.23999</v>
      </c>
      <c r="AO12" s="4">
        <f t="shared" si="0"/>
        <v>42968630703.760002</v>
      </c>
      <c r="AP12" s="4">
        <f t="shared" si="0"/>
        <v>5501800000</v>
      </c>
      <c r="AQ12" s="4">
        <f t="shared" si="0"/>
        <v>171202391838.94</v>
      </c>
      <c r="AR12" s="4">
        <f t="shared" si="0"/>
        <v>265702208073.29999</v>
      </c>
      <c r="AS12" s="4">
        <f t="shared" si="0"/>
        <v>114909341943.89</v>
      </c>
      <c r="AT12" s="4">
        <f t="shared" si="0"/>
        <v>56293049895.049995</v>
      </c>
      <c r="AU12" s="4">
        <f t="shared" si="0"/>
        <v>99541796158.51001</v>
      </c>
      <c r="AV12" s="4">
        <f t="shared" si="0"/>
        <v>15367545785.379999</v>
      </c>
      <c r="AW12" s="4">
        <f t="shared" si="0"/>
        <v>99421152690.540009</v>
      </c>
      <c r="AX12" s="4">
        <f t="shared" si="0"/>
        <v>120643467.97</v>
      </c>
      <c r="AY12" s="4">
        <f t="shared" si="0"/>
        <v>90442938</v>
      </c>
      <c r="AZ12" s="5">
        <f t="shared" ref="AZ12:AZ14" si="1">+AQ12/AM12</f>
        <v>0.35272318504599548</v>
      </c>
      <c r="BA12" s="5">
        <f t="shared" ref="BA12:BA14" si="2">+AS12/AM12</f>
        <v>0.23674429221829049</v>
      </c>
    </row>
    <row r="13" spans="1:59" s="28" customFormat="1" ht="18" customHeight="1" x14ac:dyDescent="0.25">
      <c r="A13" s="79" t="s">
        <v>179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 t="s">
        <v>120</v>
      </c>
      <c r="P13" s="79"/>
      <c r="Q13" s="79"/>
      <c r="R13" s="79"/>
      <c r="S13" s="79" t="s">
        <v>181</v>
      </c>
      <c r="T13" s="79"/>
      <c r="U13" s="79"/>
      <c r="V13" s="79"/>
      <c r="W13" s="79" t="s">
        <v>181</v>
      </c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 t="s">
        <v>120</v>
      </c>
      <c r="AJ13" s="79"/>
      <c r="AK13" s="79"/>
      <c r="AL13" s="79"/>
      <c r="AM13" s="6">
        <f>+AM23</f>
        <v>34418156857</v>
      </c>
      <c r="AN13" s="6">
        <f t="shared" si="0"/>
        <v>24682825604</v>
      </c>
      <c r="AO13" s="6">
        <f t="shared" si="0"/>
        <v>9735331253</v>
      </c>
      <c r="AP13" s="6">
        <f t="shared" si="0"/>
        <v>63854459</v>
      </c>
      <c r="AQ13" s="6">
        <f t="shared" si="0"/>
        <v>10417619849</v>
      </c>
      <c r="AR13" s="6">
        <f t="shared" si="0"/>
        <v>14265205755</v>
      </c>
      <c r="AS13" s="6">
        <f t="shared" si="0"/>
        <v>1334377974</v>
      </c>
      <c r="AT13" s="6">
        <f t="shared" si="0"/>
        <v>9083241875</v>
      </c>
      <c r="AU13" s="6">
        <f t="shared" si="0"/>
        <v>1319048891</v>
      </c>
      <c r="AV13" s="6">
        <f t="shared" si="0"/>
        <v>15329083</v>
      </c>
      <c r="AW13" s="6">
        <f t="shared" si="0"/>
        <v>1319048891</v>
      </c>
      <c r="AX13" s="6">
        <f t="shared" si="0"/>
        <v>0</v>
      </c>
      <c r="AY13" s="6">
        <f t="shared" si="0"/>
        <v>11812415</v>
      </c>
      <c r="AZ13" s="5">
        <f t="shared" si="1"/>
        <v>0.30267802811995304</v>
      </c>
      <c r="BA13" s="5">
        <f t="shared" si="2"/>
        <v>3.8769594186697794E-2</v>
      </c>
    </row>
    <row r="14" spans="1:59" s="29" customFormat="1" ht="17.25" customHeight="1" x14ac:dyDescent="0.25">
      <c r="A14" s="70" t="s">
        <v>182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2"/>
      <c r="AM14" s="7">
        <f>SUM(AM12:AM13)</f>
        <v>519791387473</v>
      </c>
      <c r="AN14" s="7">
        <f t="shared" ref="AN14:AY14" si="3">SUM(AN12:AN13)</f>
        <v>461587425516.23999</v>
      </c>
      <c r="AO14" s="7">
        <f t="shared" si="3"/>
        <v>52703961956.760002</v>
      </c>
      <c r="AP14" s="7">
        <f t="shared" si="3"/>
        <v>5565654459</v>
      </c>
      <c r="AQ14" s="7">
        <f t="shared" si="3"/>
        <v>181620011687.94</v>
      </c>
      <c r="AR14" s="7">
        <f t="shared" si="3"/>
        <v>279967413828.29999</v>
      </c>
      <c r="AS14" s="7">
        <f t="shared" si="3"/>
        <v>116243719917.89</v>
      </c>
      <c r="AT14" s="7">
        <f t="shared" si="3"/>
        <v>65376291770.049995</v>
      </c>
      <c r="AU14" s="7">
        <f t="shared" si="3"/>
        <v>100860845049.51001</v>
      </c>
      <c r="AV14" s="7">
        <f t="shared" si="3"/>
        <v>15382874868.379999</v>
      </c>
      <c r="AW14" s="7">
        <f t="shared" si="3"/>
        <v>100740201581.54001</v>
      </c>
      <c r="AX14" s="7">
        <f t="shared" si="3"/>
        <v>120643467.97</v>
      </c>
      <c r="AY14" s="7">
        <f t="shared" si="3"/>
        <v>102255353</v>
      </c>
      <c r="AZ14" s="5">
        <f t="shared" si="1"/>
        <v>0.34940942859961116</v>
      </c>
      <c r="BA14" s="5">
        <f t="shared" si="2"/>
        <v>0.22363533278805653</v>
      </c>
    </row>
    <row r="15" spans="1:59" s="30" customFormat="1" ht="18" customHeight="1" x14ac:dyDescent="0.25">
      <c r="B15" s="31"/>
      <c r="C15" s="31"/>
      <c r="D15" s="31"/>
      <c r="E15" s="31"/>
      <c r="F15" s="31"/>
      <c r="G15" s="32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3"/>
      <c r="AH15" s="33"/>
      <c r="AI15" s="33"/>
      <c r="AJ15" s="33"/>
      <c r="AK15" s="33"/>
      <c r="AL15" s="33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5"/>
      <c r="BA15" s="36"/>
    </row>
    <row r="16" spans="1:59" s="27" customFormat="1" ht="15.75" customHeight="1" thickBot="1" x14ac:dyDescent="0.25">
      <c r="A16" s="37" t="s">
        <v>183</v>
      </c>
      <c r="B16" s="38"/>
      <c r="C16" s="38"/>
      <c r="D16" s="38"/>
      <c r="E16" s="38"/>
      <c r="F16" s="39"/>
      <c r="G16" s="38"/>
      <c r="H16" s="38"/>
      <c r="I16" s="40"/>
      <c r="J16" s="38"/>
      <c r="K16" s="38"/>
      <c r="L16" s="38"/>
      <c r="M16" s="38"/>
      <c r="N16" s="38"/>
      <c r="O16" s="38"/>
      <c r="P16" s="38"/>
      <c r="Q16" s="39"/>
      <c r="R16" s="38"/>
      <c r="S16" s="38"/>
      <c r="T16" s="38"/>
      <c r="U16" s="38"/>
      <c r="V16" s="38"/>
      <c r="W16" s="38"/>
      <c r="X16" s="40"/>
      <c r="Y16" s="38"/>
      <c r="Z16" s="38"/>
      <c r="AA16" s="38"/>
      <c r="AB16" s="38"/>
      <c r="AC16" s="38"/>
      <c r="AD16" s="38"/>
      <c r="AE16" s="39"/>
      <c r="AF16" s="38"/>
      <c r="AG16" s="38"/>
      <c r="AH16" s="38"/>
      <c r="AI16" s="38"/>
      <c r="AJ16" s="38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</row>
    <row r="17" spans="1:53" s="27" customFormat="1" ht="47.25" customHeight="1" thickBot="1" x14ac:dyDescent="0.25">
      <c r="A17" s="73" t="s">
        <v>177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 t="s">
        <v>178</v>
      </c>
      <c r="P17" s="74"/>
      <c r="Q17" s="74"/>
      <c r="R17" s="74"/>
      <c r="S17" s="74" t="s">
        <v>8</v>
      </c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42" t="s">
        <v>13</v>
      </c>
      <c r="AN17" s="42" t="s">
        <v>14</v>
      </c>
      <c r="AO17" s="42" t="s">
        <v>15</v>
      </c>
      <c r="AP17" s="42" t="s">
        <v>16</v>
      </c>
      <c r="AQ17" s="42" t="s">
        <v>17</v>
      </c>
      <c r="AR17" s="42" t="s">
        <v>18</v>
      </c>
      <c r="AS17" s="42" t="s">
        <v>19</v>
      </c>
      <c r="AT17" s="42" t="s">
        <v>20</v>
      </c>
      <c r="AU17" s="42" t="s">
        <v>21</v>
      </c>
      <c r="AV17" s="42" t="s">
        <v>22</v>
      </c>
      <c r="AW17" s="42" t="s">
        <v>23</v>
      </c>
      <c r="AX17" s="42" t="s">
        <v>24</v>
      </c>
      <c r="AY17" s="3" t="s">
        <v>25</v>
      </c>
      <c r="AZ17" s="43">
        <f>SUM(AZ12:BA14)</f>
        <v>1.5039598609586045</v>
      </c>
      <c r="BA17" s="3" t="s">
        <v>171</v>
      </c>
    </row>
    <row r="18" spans="1:53" s="28" customFormat="1" ht="18" customHeight="1" x14ac:dyDescent="0.25">
      <c r="A18" s="75" t="s">
        <v>179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6" t="s">
        <v>184</v>
      </c>
      <c r="P18" s="77"/>
      <c r="Q18" s="77"/>
      <c r="R18" s="78"/>
      <c r="S18" s="75" t="s">
        <v>38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44">
        <f>+AM30</f>
        <v>191722852395</v>
      </c>
      <c r="AN18" s="44">
        <f t="shared" ref="AN18:AY18" si="4">+AN30</f>
        <v>186222852395</v>
      </c>
      <c r="AO18" s="44">
        <f t="shared" si="4"/>
        <v>0</v>
      </c>
      <c r="AP18" s="44">
        <f t="shared" si="4"/>
        <v>5500000000</v>
      </c>
      <c r="AQ18" s="44">
        <f>+AQ30</f>
        <v>53629794190</v>
      </c>
      <c r="AR18" s="44">
        <f t="shared" si="4"/>
        <v>132593058205</v>
      </c>
      <c r="AS18" s="44">
        <f t="shared" si="4"/>
        <v>53618325656</v>
      </c>
      <c r="AT18" s="44">
        <f t="shared" si="4"/>
        <v>11468534</v>
      </c>
      <c r="AU18" s="44">
        <f t="shared" si="4"/>
        <v>53618325656</v>
      </c>
      <c r="AV18" s="44">
        <f t="shared" si="4"/>
        <v>0</v>
      </c>
      <c r="AW18" s="44">
        <f t="shared" si="4"/>
        <v>53618325656</v>
      </c>
      <c r="AX18" s="44">
        <f t="shared" si="4"/>
        <v>0</v>
      </c>
      <c r="AY18" s="44">
        <f t="shared" si="4"/>
        <v>14669252</v>
      </c>
      <c r="AZ18" s="45">
        <f>+AQ18/AM18</f>
        <v>0.27972562227223896</v>
      </c>
      <c r="BA18" s="45">
        <f>+AS18/AM18</f>
        <v>0.27966580397798385</v>
      </c>
    </row>
    <row r="19" spans="1:53" s="28" customFormat="1" ht="18" customHeight="1" x14ac:dyDescent="0.25">
      <c r="A19" s="79" t="s">
        <v>179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81" t="s">
        <v>185</v>
      </c>
      <c r="P19" s="82"/>
      <c r="Q19" s="82"/>
      <c r="R19" s="83"/>
      <c r="S19" s="79" t="s">
        <v>186</v>
      </c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46">
        <f>+AM59</f>
        <v>17547871125</v>
      </c>
      <c r="AN19" s="46">
        <f t="shared" ref="AN19:AY19" si="5">+AN59</f>
        <v>14895076709.24</v>
      </c>
      <c r="AO19" s="46">
        <f t="shared" si="5"/>
        <v>2652794415.7600002</v>
      </c>
      <c r="AP19" s="46">
        <f t="shared" si="5"/>
        <v>1800000</v>
      </c>
      <c r="AQ19" s="46">
        <f t="shared" si="5"/>
        <v>13166868004.24</v>
      </c>
      <c r="AR19" s="46">
        <f t="shared" si="5"/>
        <v>1728208705</v>
      </c>
      <c r="AS19" s="46">
        <f t="shared" si="5"/>
        <v>2719433579.8899999</v>
      </c>
      <c r="AT19" s="46">
        <f t="shared" si="5"/>
        <v>10447434424.35</v>
      </c>
      <c r="AU19" s="46">
        <f t="shared" si="5"/>
        <v>2468441223.5100002</v>
      </c>
      <c r="AV19" s="46">
        <f t="shared" si="5"/>
        <v>250992356.38</v>
      </c>
      <c r="AW19" s="46">
        <f t="shared" si="5"/>
        <v>2363044007.54</v>
      </c>
      <c r="AX19" s="46">
        <f t="shared" si="5"/>
        <v>105397215.97</v>
      </c>
      <c r="AY19" s="46">
        <f t="shared" si="5"/>
        <v>434178</v>
      </c>
      <c r="AZ19" s="45">
        <f t="shared" ref="AZ19:AZ24" si="6">+AQ19/AM19</f>
        <v>0.75033990792658045</v>
      </c>
      <c r="BA19" s="45">
        <f t="shared" ref="BA19:BA24" si="7">+AS19/AM19</f>
        <v>0.15497227900287533</v>
      </c>
    </row>
    <row r="20" spans="1:53" s="28" customFormat="1" ht="18" customHeight="1" x14ac:dyDescent="0.25">
      <c r="A20" s="79" t="s">
        <v>179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1" t="s">
        <v>187</v>
      </c>
      <c r="P20" s="82"/>
      <c r="Q20" s="82"/>
      <c r="R20" s="83"/>
      <c r="S20" s="79" t="s">
        <v>188</v>
      </c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46">
        <f>+AM76+AM77</f>
        <v>275272711633</v>
      </c>
      <c r="AN20" s="46">
        <f t="shared" ref="AN20:AY20" si="8">+AN76+AN77</f>
        <v>235550885943</v>
      </c>
      <c r="AO20" s="46">
        <f t="shared" si="8"/>
        <v>39721825690</v>
      </c>
      <c r="AP20" s="46">
        <f t="shared" si="8"/>
        <v>0</v>
      </c>
      <c r="AQ20" s="46">
        <f>+AQ76+AQ77</f>
        <v>104194383773.7</v>
      </c>
      <c r="AR20" s="46">
        <f t="shared" si="8"/>
        <v>131356502169.3</v>
      </c>
      <c r="AS20" s="46">
        <f t="shared" si="8"/>
        <v>58360833037</v>
      </c>
      <c r="AT20" s="46">
        <f t="shared" si="8"/>
        <v>45833550736.699997</v>
      </c>
      <c r="AU20" s="46">
        <f t="shared" si="8"/>
        <v>43244279608</v>
      </c>
      <c r="AV20" s="46">
        <f t="shared" si="8"/>
        <v>15116553429</v>
      </c>
      <c r="AW20" s="46">
        <f t="shared" si="8"/>
        <v>43235472820</v>
      </c>
      <c r="AX20" s="46">
        <f t="shared" si="8"/>
        <v>8806788</v>
      </c>
      <c r="AY20" s="46">
        <f t="shared" si="8"/>
        <v>75339508</v>
      </c>
      <c r="AZ20" s="45">
        <f t="shared" si="6"/>
        <v>0.37851330469913913</v>
      </c>
      <c r="BA20" s="45">
        <f t="shared" si="7"/>
        <v>0.21201096429350405</v>
      </c>
    </row>
    <row r="21" spans="1:53" s="28" customFormat="1" ht="18" customHeight="1" x14ac:dyDescent="0.25">
      <c r="A21" s="79" t="s">
        <v>179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1" t="s">
        <v>189</v>
      </c>
      <c r="P21" s="82"/>
      <c r="Q21" s="82"/>
      <c r="R21" s="83"/>
      <c r="S21" s="79" t="s">
        <v>190</v>
      </c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46">
        <f>+AM91+AM92</f>
        <v>829795463</v>
      </c>
      <c r="AN21" s="46">
        <f t="shared" ref="AN21:AY21" si="9">+AN91+AN92</f>
        <v>235784865</v>
      </c>
      <c r="AO21" s="46">
        <f t="shared" si="9"/>
        <v>594010598</v>
      </c>
      <c r="AP21" s="46">
        <f t="shared" si="9"/>
        <v>0</v>
      </c>
      <c r="AQ21" s="46">
        <f t="shared" si="9"/>
        <v>211345871</v>
      </c>
      <c r="AR21" s="46">
        <f t="shared" si="9"/>
        <v>24438994</v>
      </c>
      <c r="AS21" s="46">
        <f t="shared" si="9"/>
        <v>210749671</v>
      </c>
      <c r="AT21" s="46">
        <f t="shared" si="9"/>
        <v>596200</v>
      </c>
      <c r="AU21" s="46">
        <f t="shared" si="9"/>
        <v>210749671</v>
      </c>
      <c r="AV21" s="46">
        <f t="shared" si="9"/>
        <v>0</v>
      </c>
      <c r="AW21" s="46">
        <f t="shared" si="9"/>
        <v>204310207</v>
      </c>
      <c r="AX21" s="46">
        <f t="shared" si="9"/>
        <v>6439464</v>
      </c>
      <c r="AY21" s="46">
        <f t="shared" si="9"/>
        <v>0</v>
      </c>
      <c r="AZ21" s="45">
        <f t="shared" si="6"/>
        <v>0.25469634436890143</v>
      </c>
      <c r="BA21" s="45">
        <f t="shared" si="7"/>
        <v>0.25397785405823553</v>
      </c>
    </row>
    <row r="22" spans="1:53" s="28" customFormat="1" ht="18" customHeight="1" x14ac:dyDescent="0.25">
      <c r="A22" s="79" t="s">
        <v>179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81" t="s">
        <v>26</v>
      </c>
      <c r="P22" s="82"/>
      <c r="Q22" s="82"/>
      <c r="R22" s="83"/>
      <c r="S22" s="79" t="s">
        <v>191</v>
      </c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47">
        <f>SUM(AM18:AM21)</f>
        <v>485373230616</v>
      </c>
      <c r="AN22" s="47">
        <f t="shared" ref="AN22:AY22" si="10">SUM(AN18:AN21)</f>
        <v>436904599912.23999</v>
      </c>
      <c r="AO22" s="47">
        <f t="shared" si="10"/>
        <v>42968630703.760002</v>
      </c>
      <c r="AP22" s="47">
        <f t="shared" si="10"/>
        <v>5501800000</v>
      </c>
      <c r="AQ22" s="47">
        <f t="shared" si="10"/>
        <v>171202391838.94</v>
      </c>
      <c r="AR22" s="47">
        <f t="shared" si="10"/>
        <v>265702208073.29999</v>
      </c>
      <c r="AS22" s="47">
        <f t="shared" si="10"/>
        <v>114909341943.89</v>
      </c>
      <c r="AT22" s="47">
        <f t="shared" si="10"/>
        <v>56293049895.049995</v>
      </c>
      <c r="AU22" s="47">
        <f t="shared" si="10"/>
        <v>99541796158.51001</v>
      </c>
      <c r="AV22" s="47">
        <f t="shared" si="10"/>
        <v>15367545785.379999</v>
      </c>
      <c r="AW22" s="47">
        <f t="shared" si="10"/>
        <v>99421152690.540009</v>
      </c>
      <c r="AX22" s="47">
        <f t="shared" si="10"/>
        <v>120643467.97</v>
      </c>
      <c r="AY22" s="47">
        <f t="shared" si="10"/>
        <v>90442938</v>
      </c>
      <c r="AZ22" s="5">
        <f t="shared" si="6"/>
        <v>0.35272318504599548</v>
      </c>
      <c r="BA22" s="5">
        <f t="shared" si="7"/>
        <v>0.23674429221829049</v>
      </c>
    </row>
    <row r="23" spans="1:53" s="28" customFormat="1" ht="18" customHeight="1" x14ac:dyDescent="0.25">
      <c r="A23" s="79" t="s">
        <v>179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81" t="s">
        <v>120</v>
      </c>
      <c r="P23" s="82"/>
      <c r="Q23" s="82"/>
      <c r="R23" s="83"/>
      <c r="S23" s="79" t="s">
        <v>192</v>
      </c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47">
        <f>+AM99+AM100+AM101+AM102+AM103</f>
        <v>34418156857</v>
      </c>
      <c r="AN23" s="47">
        <f t="shared" ref="AN23:AY23" si="11">+AN99+AN100+AN101+AN102+AN103</f>
        <v>24682825604</v>
      </c>
      <c r="AO23" s="47">
        <f t="shared" si="11"/>
        <v>9735331253</v>
      </c>
      <c r="AP23" s="47">
        <f t="shared" si="11"/>
        <v>63854459</v>
      </c>
      <c r="AQ23" s="47">
        <f>+AQ99+AQ100+AQ101+AQ102+AQ103</f>
        <v>10417619849</v>
      </c>
      <c r="AR23" s="47">
        <f t="shared" si="11"/>
        <v>14265205755</v>
      </c>
      <c r="AS23" s="47">
        <f t="shared" si="11"/>
        <v>1334377974</v>
      </c>
      <c r="AT23" s="47">
        <f t="shared" si="11"/>
        <v>9083241875</v>
      </c>
      <c r="AU23" s="47">
        <f t="shared" si="11"/>
        <v>1319048891</v>
      </c>
      <c r="AV23" s="47">
        <f t="shared" si="11"/>
        <v>15329083</v>
      </c>
      <c r="AW23" s="47">
        <f t="shared" si="11"/>
        <v>1319048891</v>
      </c>
      <c r="AX23" s="47">
        <f t="shared" si="11"/>
        <v>0</v>
      </c>
      <c r="AY23" s="47">
        <f t="shared" si="11"/>
        <v>11812415</v>
      </c>
      <c r="AZ23" s="5">
        <f t="shared" si="6"/>
        <v>0.30267802811995304</v>
      </c>
      <c r="BA23" s="5">
        <f t="shared" si="7"/>
        <v>3.8769594186697794E-2</v>
      </c>
    </row>
    <row r="24" spans="1:53" s="28" customFormat="1" ht="18" customHeight="1" x14ac:dyDescent="0.25">
      <c r="A24" s="70" t="s">
        <v>193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2"/>
      <c r="AM24" s="47">
        <f>+AM22+AM23</f>
        <v>519791387473</v>
      </c>
      <c r="AN24" s="47">
        <f t="shared" ref="AN24:AY24" si="12">+AN22+AN23</f>
        <v>461587425516.23999</v>
      </c>
      <c r="AO24" s="47">
        <f t="shared" si="12"/>
        <v>52703961956.760002</v>
      </c>
      <c r="AP24" s="47">
        <f t="shared" si="12"/>
        <v>5565654459</v>
      </c>
      <c r="AQ24" s="47">
        <f t="shared" si="12"/>
        <v>181620011687.94</v>
      </c>
      <c r="AR24" s="47">
        <f t="shared" si="12"/>
        <v>279967413828.29999</v>
      </c>
      <c r="AS24" s="47">
        <f t="shared" si="12"/>
        <v>116243719917.89</v>
      </c>
      <c r="AT24" s="47">
        <f t="shared" si="12"/>
        <v>65376291770.049995</v>
      </c>
      <c r="AU24" s="47">
        <f t="shared" si="12"/>
        <v>100860845049.51001</v>
      </c>
      <c r="AV24" s="47">
        <f t="shared" si="12"/>
        <v>15382874868.379999</v>
      </c>
      <c r="AW24" s="47">
        <f t="shared" si="12"/>
        <v>100740201581.54001</v>
      </c>
      <c r="AX24" s="47">
        <f t="shared" si="12"/>
        <v>120643467.97</v>
      </c>
      <c r="AY24" s="47">
        <f t="shared" si="12"/>
        <v>102255353</v>
      </c>
      <c r="AZ24" s="5">
        <f t="shared" si="6"/>
        <v>0.34940942859961116</v>
      </c>
      <c r="BA24" s="5">
        <f t="shared" si="7"/>
        <v>0.22363533278805653</v>
      </c>
    </row>
    <row r="25" spans="1:53" s="27" customFormat="1" ht="15.75" customHeight="1" thickBot="1" x14ac:dyDescent="0.25">
      <c r="A25" s="48" t="s">
        <v>194</v>
      </c>
      <c r="B25" s="38"/>
      <c r="C25" s="38"/>
      <c r="D25" s="38"/>
      <c r="E25" s="38"/>
      <c r="F25" s="39"/>
      <c r="G25" s="38"/>
      <c r="H25" s="38"/>
      <c r="I25" s="40"/>
      <c r="J25" s="38"/>
      <c r="K25" s="38"/>
      <c r="L25" s="38"/>
      <c r="M25" s="38"/>
      <c r="N25" s="38"/>
      <c r="O25" s="38"/>
      <c r="P25" s="38"/>
      <c r="Q25" s="39"/>
      <c r="R25" s="38"/>
      <c r="S25" s="38"/>
      <c r="T25" s="38"/>
      <c r="U25" s="38"/>
      <c r="V25" s="38"/>
      <c r="W25" s="38"/>
      <c r="X25" s="40"/>
      <c r="Y25" s="38"/>
      <c r="Z25" s="38"/>
      <c r="AA25" s="38"/>
      <c r="AB25" s="38"/>
      <c r="AC25" s="38"/>
      <c r="AD25" s="38"/>
      <c r="AE25" s="39"/>
      <c r="AF25" s="38"/>
      <c r="AG25" s="38"/>
      <c r="AH25" s="38"/>
      <c r="AI25" s="38"/>
      <c r="AJ25" s="38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</row>
    <row r="26" spans="1:53" s="51" customFormat="1" ht="46.5" customHeight="1" thickBot="1" x14ac:dyDescent="0.3">
      <c r="A26" s="84" t="s">
        <v>0</v>
      </c>
      <c r="B26" s="85"/>
      <c r="C26" s="86" t="s">
        <v>1</v>
      </c>
      <c r="D26" s="85"/>
      <c r="E26" s="87" t="s">
        <v>2</v>
      </c>
      <c r="F26" s="85"/>
      <c r="G26" s="87" t="s">
        <v>3</v>
      </c>
      <c r="H26" s="85"/>
      <c r="I26" s="87" t="s">
        <v>4</v>
      </c>
      <c r="J26" s="88"/>
      <c r="K26" s="85"/>
      <c r="L26" s="87" t="s">
        <v>5</v>
      </c>
      <c r="M26" s="88"/>
      <c r="N26" s="85"/>
      <c r="O26" s="87" t="s">
        <v>6</v>
      </c>
      <c r="P26" s="85"/>
      <c r="Q26" s="87" t="s">
        <v>7</v>
      </c>
      <c r="R26" s="85"/>
      <c r="S26" s="87" t="s">
        <v>8</v>
      </c>
      <c r="T26" s="88"/>
      <c r="U26" s="88"/>
      <c r="V26" s="88"/>
      <c r="W26" s="88"/>
      <c r="X26" s="88"/>
      <c r="Y26" s="88"/>
      <c r="Z26" s="85"/>
      <c r="AA26" s="87" t="s">
        <v>9</v>
      </c>
      <c r="AB26" s="88"/>
      <c r="AC26" s="88"/>
      <c r="AD26" s="88"/>
      <c r="AE26" s="85"/>
      <c r="AF26" s="87" t="s">
        <v>10</v>
      </c>
      <c r="AG26" s="88"/>
      <c r="AH26" s="85"/>
      <c r="AI26" s="49" t="s">
        <v>11</v>
      </c>
      <c r="AJ26" s="87" t="s">
        <v>12</v>
      </c>
      <c r="AK26" s="88"/>
      <c r="AL26" s="88"/>
      <c r="AM26" s="49" t="s">
        <v>13</v>
      </c>
      <c r="AN26" s="49" t="s">
        <v>14</v>
      </c>
      <c r="AO26" s="49" t="s">
        <v>15</v>
      </c>
      <c r="AP26" s="49" t="s">
        <v>16</v>
      </c>
      <c r="AQ26" s="49" t="s">
        <v>17</v>
      </c>
      <c r="AR26" s="49" t="s">
        <v>18</v>
      </c>
      <c r="AS26" s="49" t="s">
        <v>19</v>
      </c>
      <c r="AT26" s="49" t="s">
        <v>20</v>
      </c>
      <c r="AU26" s="49" t="s">
        <v>21</v>
      </c>
      <c r="AV26" s="49" t="s">
        <v>22</v>
      </c>
      <c r="AW26" s="49" t="s">
        <v>23</v>
      </c>
      <c r="AX26" s="49" t="s">
        <v>24</v>
      </c>
      <c r="AY26" s="49" t="s">
        <v>25</v>
      </c>
      <c r="AZ26" s="2" t="s">
        <v>170</v>
      </c>
      <c r="BA26" s="50" t="s">
        <v>171</v>
      </c>
    </row>
    <row r="27" spans="1:53" s="58" customFormat="1" ht="12.75" customHeight="1" x14ac:dyDescent="0.2">
      <c r="A27" s="89" t="s">
        <v>26</v>
      </c>
      <c r="B27" s="90"/>
      <c r="C27" s="89"/>
      <c r="D27" s="90"/>
      <c r="E27" s="89"/>
      <c r="F27" s="90"/>
      <c r="G27" s="89"/>
      <c r="H27" s="90"/>
      <c r="I27" s="89"/>
      <c r="J27" s="90"/>
      <c r="K27" s="90"/>
      <c r="L27" s="89"/>
      <c r="M27" s="90"/>
      <c r="N27" s="90"/>
      <c r="O27" s="89"/>
      <c r="P27" s="90"/>
      <c r="Q27" s="89"/>
      <c r="R27" s="90"/>
      <c r="S27" s="91" t="s">
        <v>27</v>
      </c>
      <c r="T27" s="90"/>
      <c r="U27" s="90"/>
      <c r="V27" s="90"/>
      <c r="W27" s="90"/>
      <c r="X27" s="90"/>
      <c r="Y27" s="90"/>
      <c r="Z27" s="90"/>
      <c r="AA27" s="89" t="s">
        <v>28</v>
      </c>
      <c r="AB27" s="90"/>
      <c r="AC27" s="90"/>
      <c r="AD27" s="90"/>
      <c r="AE27" s="90"/>
      <c r="AF27" s="89" t="s">
        <v>29</v>
      </c>
      <c r="AG27" s="90"/>
      <c r="AH27" s="90"/>
      <c r="AI27" s="55" t="s">
        <v>30</v>
      </c>
      <c r="AJ27" s="92" t="s">
        <v>31</v>
      </c>
      <c r="AK27" s="90"/>
      <c r="AL27" s="90"/>
      <c r="AM27" s="56">
        <v>416313306616</v>
      </c>
      <c r="AN27" s="56">
        <v>403975842515.23999</v>
      </c>
      <c r="AO27" s="56">
        <v>6837464100.7600002</v>
      </c>
      <c r="AP27" s="56">
        <v>5501800000</v>
      </c>
      <c r="AQ27" s="56">
        <v>142224722954.94</v>
      </c>
      <c r="AR27" s="56">
        <v>261751119560.29999</v>
      </c>
      <c r="AS27" s="56">
        <v>99160974567.889999</v>
      </c>
      <c r="AT27" s="56">
        <v>43063748387.050003</v>
      </c>
      <c r="AU27" s="56">
        <v>97845767267.509995</v>
      </c>
      <c r="AV27" s="56">
        <v>1315207300.3800001</v>
      </c>
      <c r="AW27" s="56">
        <v>97725123799.539993</v>
      </c>
      <c r="AX27" s="56">
        <v>120643467.97</v>
      </c>
      <c r="AY27" s="56">
        <v>90442938</v>
      </c>
      <c r="AZ27" s="57">
        <f t="shared" ref="AZ27:AZ90" si="13">+AQ27/AM27</f>
        <v>0.34162905843921432</v>
      </c>
      <c r="BA27" s="57">
        <f t="shared" ref="BA27:BA90" si="14">+AS27/AM27</f>
        <v>0.23818833794653199</v>
      </c>
    </row>
    <row r="28" spans="1:53" s="58" customFormat="1" ht="12.75" customHeight="1" x14ac:dyDescent="0.2">
      <c r="A28" s="93" t="s">
        <v>26</v>
      </c>
      <c r="B28" s="94"/>
      <c r="C28" s="93"/>
      <c r="D28" s="94"/>
      <c r="E28" s="93"/>
      <c r="F28" s="94"/>
      <c r="G28" s="93"/>
      <c r="H28" s="94"/>
      <c r="I28" s="93"/>
      <c r="J28" s="94"/>
      <c r="K28" s="94"/>
      <c r="L28" s="93"/>
      <c r="M28" s="94"/>
      <c r="N28" s="94"/>
      <c r="O28" s="93"/>
      <c r="P28" s="94"/>
      <c r="Q28" s="93"/>
      <c r="R28" s="94"/>
      <c r="S28" s="95" t="s">
        <v>27</v>
      </c>
      <c r="T28" s="94"/>
      <c r="U28" s="94"/>
      <c r="V28" s="94"/>
      <c r="W28" s="94"/>
      <c r="X28" s="94"/>
      <c r="Y28" s="94"/>
      <c r="Z28" s="94"/>
      <c r="AA28" s="93" t="s">
        <v>28</v>
      </c>
      <c r="AB28" s="94"/>
      <c r="AC28" s="94"/>
      <c r="AD28" s="94"/>
      <c r="AE28" s="94"/>
      <c r="AF28" s="93" t="s">
        <v>32</v>
      </c>
      <c r="AG28" s="94"/>
      <c r="AH28" s="94"/>
      <c r="AI28" s="59" t="s">
        <v>33</v>
      </c>
      <c r="AJ28" s="96" t="s">
        <v>34</v>
      </c>
      <c r="AK28" s="94"/>
      <c r="AL28" s="94"/>
      <c r="AM28" s="60">
        <v>550607000</v>
      </c>
      <c r="AN28" s="61">
        <v>0</v>
      </c>
      <c r="AO28" s="60">
        <v>550607000</v>
      </c>
      <c r="AP28" s="61">
        <v>0</v>
      </c>
      <c r="AQ28" s="61">
        <v>0</v>
      </c>
      <c r="AR28" s="61">
        <v>0</v>
      </c>
      <c r="AS28" s="61">
        <v>0</v>
      </c>
      <c r="AT28" s="61">
        <v>0</v>
      </c>
      <c r="AU28" s="61">
        <v>0</v>
      </c>
      <c r="AV28" s="61">
        <v>0</v>
      </c>
      <c r="AW28" s="61">
        <v>0</v>
      </c>
      <c r="AX28" s="61">
        <v>0</v>
      </c>
      <c r="AY28" s="61">
        <v>0</v>
      </c>
      <c r="AZ28" s="62">
        <f t="shared" si="13"/>
        <v>0</v>
      </c>
      <c r="BA28" s="62">
        <f t="shared" si="14"/>
        <v>0</v>
      </c>
    </row>
    <row r="29" spans="1:53" s="58" customFormat="1" ht="12.75" customHeight="1" x14ac:dyDescent="0.2">
      <c r="A29" s="93" t="s">
        <v>26</v>
      </c>
      <c r="B29" s="94"/>
      <c r="C29" s="93"/>
      <c r="D29" s="94"/>
      <c r="E29" s="93"/>
      <c r="F29" s="94"/>
      <c r="G29" s="93"/>
      <c r="H29" s="94"/>
      <c r="I29" s="93"/>
      <c r="J29" s="94"/>
      <c r="K29" s="94"/>
      <c r="L29" s="93"/>
      <c r="M29" s="94"/>
      <c r="N29" s="94"/>
      <c r="O29" s="93"/>
      <c r="P29" s="94"/>
      <c r="Q29" s="93"/>
      <c r="R29" s="94"/>
      <c r="S29" s="95" t="s">
        <v>27</v>
      </c>
      <c r="T29" s="94"/>
      <c r="U29" s="94"/>
      <c r="V29" s="94"/>
      <c r="W29" s="94"/>
      <c r="X29" s="94"/>
      <c r="Y29" s="94"/>
      <c r="Z29" s="94"/>
      <c r="AA29" s="93" t="s">
        <v>28</v>
      </c>
      <c r="AB29" s="94"/>
      <c r="AC29" s="94"/>
      <c r="AD29" s="94"/>
      <c r="AE29" s="94"/>
      <c r="AF29" s="93" t="s">
        <v>32</v>
      </c>
      <c r="AG29" s="94"/>
      <c r="AH29" s="94"/>
      <c r="AI29" s="59" t="s">
        <v>35</v>
      </c>
      <c r="AJ29" s="96" t="s">
        <v>36</v>
      </c>
      <c r="AK29" s="94"/>
      <c r="AL29" s="94"/>
      <c r="AM29" s="60">
        <v>68509317000</v>
      </c>
      <c r="AN29" s="60">
        <v>32928757397</v>
      </c>
      <c r="AO29" s="60">
        <v>35580559603</v>
      </c>
      <c r="AP29" s="61">
        <v>0</v>
      </c>
      <c r="AQ29" s="60">
        <v>28977668884</v>
      </c>
      <c r="AR29" s="60">
        <v>3951088513</v>
      </c>
      <c r="AS29" s="60">
        <v>15748367376</v>
      </c>
      <c r="AT29" s="60">
        <v>13229301508</v>
      </c>
      <c r="AU29" s="60">
        <v>1696028891</v>
      </c>
      <c r="AV29" s="60">
        <v>14052338485</v>
      </c>
      <c r="AW29" s="60">
        <v>1696028891</v>
      </c>
      <c r="AX29" s="61">
        <v>0</v>
      </c>
      <c r="AY29" s="61">
        <v>0</v>
      </c>
      <c r="AZ29" s="62">
        <f t="shared" si="13"/>
        <v>0.42297413188340499</v>
      </c>
      <c r="BA29" s="62">
        <f t="shared" si="14"/>
        <v>0.22987190743705707</v>
      </c>
    </row>
    <row r="30" spans="1:53" s="63" customFormat="1" ht="12.75" customHeight="1" x14ac:dyDescent="0.2">
      <c r="A30" s="93" t="s">
        <v>26</v>
      </c>
      <c r="B30" s="94"/>
      <c r="C30" s="93" t="s">
        <v>37</v>
      </c>
      <c r="D30" s="94"/>
      <c r="E30" s="93"/>
      <c r="F30" s="94"/>
      <c r="G30" s="93"/>
      <c r="H30" s="94"/>
      <c r="I30" s="93"/>
      <c r="J30" s="94"/>
      <c r="K30" s="94"/>
      <c r="L30" s="93"/>
      <c r="M30" s="94"/>
      <c r="N30" s="94"/>
      <c r="O30" s="93"/>
      <c r="P30" s="94"/>
      <c r="Q30" s="93"/>
      <c r="R30" s="94"/>
      <c r="S30" s="95" t="s">
        <v>38</v>
      </c>
      <c r="T30" s="94"/>
      <c r="U30" s="94"/>
      <c r="V30" s="94"/>
      <c r="W30" s="94"/>
      <c r="X30" s="94"/>
      <c r="Y30" s="94"/>
      <c r="Z30" s="94"/>
      <c r="AA30" s="93" t="s">
        <v>28</v>
      </c>
      <c r="AB30" s="94"/>
      <c r="AC30" s="94"/>
      <c r="AD30" s="94"/>
      <c r="AE30" s="94"/>
      <c r="AF30" s="93" t="s">
        <v>29</v>
      </c>
      <c r="AG30" s="94"/>
      <c r="AH30" s="94"/>
      <c r="AI30" s="59" t="s">
        <v>30</v>
      </c>
      <c r="AJ30" s="96" t="s">
        <v>31</v>
      </c>
      <c r="AK30" s="94"/>
      <c r="AL30" s="94"/>
      <c r="AM30" s="60">
        <v>191722852395</v>
      </c>
      <c r="AN30" s="60">
        <v>186222852395</v>
      </c>
      <c r="AO30" s="61">
        <v>0</v>
      </c>
      <c r="AP30" s="60">
        <v>5500000000</v>
      </c>
      <c r="AQ30" s="60">
        <v>53629794190</v>
      </c>
      <c r="AR30" s="60">
        <v>132593058205</v>
      </c>
      <c r="AS30" s="60">
        <v>53618325656</v>
      </c>
      <c r="AT30" s="60">
        <v>11468534</v>
      </c>
      <c r="AU30" s="60">
        <v>53618325656</v>
      </c>
      <c r="AV30" s="61">
        <v>0</v>
      </c>
      <c r="AW30" s="60">
        <v>53618325656</v>
      </c>
      <c r="AX30" s="61">
        <v>0</v>
      </c>
      <c r="AY30" s="60">
        <v>14669252</v>
      </c>
      <c r="AZ30" s="62">
        <f t="shared" si="13"/>
        <v>0.27972562227223896</v>
      </c>
      <c r="BA30" s="62">
        <f t="shared" si="14"/>
        <v>0.27966580397798385</v>
      </c>
    </row>
    <row r="31" spans="1:53" s="63" customFormat="1" ht="12.75" customHeight="1" x14ac:dyDescent="0.2">
      <c r="A31" s="93" t="s">
        <v>26</v>
      </c>
      <c r="B31" s="94"/>
      <c r="C31" s="93" t="s">
        <v>37</v>
      </c>
      <c r="D31" s="94"/>
      <c r="E31" s="93" t="s">
        <v>37</v>
      </c>
      <c r="F31" s="94"/>
      <c r="G31" s="93"/>
      <c r="H31" s="94"/>
      <c r="I31" s="93"/>
      <c r="J31" s="94"/>
      <c r="K31" s="94"/>
      <c r="L31" s="93"/>
      <c r="M31" s="94"/>
      <c r="N31" s="94"/>
      <c r="O31" s="93"/>
      <c r="P31" s="94"/>
      <c r="Q31" s="93"/>
      <c r="R31" s="94"/>
      <c r="S31" s="95" t="s">
        <v>39</v>
      </c>
      <c r="T31" s="94"/>
      <c r="U31" s="94"/>
      <c r="V31" s="94"/>
      <c r="W31" s="94"/>
      <c r="X31" s="94"/>
      <c r="Y31" s="94"/>
      <c r="Z31" s="94"/>
      <c r="AA31" s="93" t="s">
        <v>28</v>
      </c>
      <c r="AB31" s="94"/>
      <c r="AC31" s="94"/>
      <c r="AD31" s="94"/>
      <c r="AE31" s="94"/>
      <c r="AF31" s="93" t="s">
        <v>29</v>
      </c>
      <c r="AG31" s="94"/>
      <c r="AH31" s="94"/>
      <c r="AI31" s="59" t="s">
        <v>30</v>
      </c>
      <c r="AJ31" s="96" t="s">
        <v>31</v>
      </c>
      <c r="AK31" s="94"/>
      <c r="AL31" s="94"/>
      <c r="AM31" s="60">
        <v>191722852395</v>
      </c>
      <c r="AN31" s="60">
        <v>186222852395</v>
      </c>
      <c r="AO31" s="61">
        <v>0</v>
      </c>
      <c r="AP31" s="60">
        <v>5500000000</v>
      </c>
      <c r="AQ31" s="60">
        <v>53629794190</v>
      </c>
      <c r="AR31" s="60">
        <v>132593058205</v>
      </c>
      <c r="AS31" s="60">
        <v>53618325656</v>
      </c>
      <c r="AT31" s="60">
        <v>11468534</v>
      </c>
      <c r="AU31" s="60">
        <v>53618325656</v>
      </c>
      <c r="AV31" s="61">
        <v>0</v>
      </c>
      <c r="AW31" s="60">
        <v>53618325656</v>
      </c>
      <c r="AX31" s="61">
        <v>0</v>
      </c>
      <c r="AY31" s="60">
        <v>14669252</v>
      </c>
      <c r="AZ31" s="62">
        <f t="shared" si="13"/>
        <v>0.27972562227223896</v>
      </c>
      <c r="BA31" s="62">
        <f t="shared" si="14"/>
        <v>0.27966580397798385</v>
      </c>
    </row>
    <row r="32" spans="1:53" s="63" customFormat="1" ht="12.75" customHeight="1" x14ac:dyDescent="0.2">
      <c r="A32" s="97" t="s">
        <v>26</v>
      </c>
      <c r="B32" s="94"/>
      <c r="C32" s="97" t="s">
        <v>37</v>
      </c>
      <c r="D32" s="94"/>
      <c r="E32" s="97" t="s">
        <v>37</v>
      </c>
      <c r="F32" s="94"/>
      <c r="G32" s="97" t="s">
        <v>37</v>
      </c>
      <c r="H32" s="94"/>
      <c r="I32" s="97"/>
      <c r="J32" s="94"/>
      <c r="K32" s="94"/>
      <c r="L32" s="97"/>
      <c r="M32" s="94"/>
      <c r="N32" s="94"/>
      <c r="O32" s="97"/>
      <c r="P32" s="94"/>
      <c r="Q32" s="97"/>
      <c r="R32" s="94"/>
      <c r="S32" s="98" t="s">
        <v>40</v>
      </c>
      <c r="T32" s="94"/>
      <c r="U32" s="94"/>
      <c r="V32" s="94"/>
      <c r="W32" s="94"/>
      <c r="X32" s="94"/>
      <c r="Y32" s="94"/>
      <c r="Z32" s="94"/>
      <c r="AA32" s="97" t="s">
        <v>28</v>
      </c>
      <c r="AB32" s="94"/>
      <c r="AC32" s="94"/>
      <c r="AD32" s="94"/>
      <c r="AE32" s="94"/>
      <c r="AF32" s="97" t="s">
        <v>29</v>
      </c>
      <c r="AG32" s="94"/>
      <c r="AH32" s="94"/>
      <c r="AI32" s="64" t="s">
        <v>30</v>
      </c>
      <c r="AJ32" s="99" t="s">
        <v>31</v>
      </c>
      <c r="AK32" s="94"/>
      <c r="AL32" s="94"/>
      <c r="AM32" s="65">
        <v>138431876385</v>
      </c>
      <c r="AN32" s="65">
        <v>132931876385</v>
      </c>
      <c r="AO32" s="66">
        <v>0</v>
      </c>
      <c r="AP32" s="65">
        <v>5500000000</v>
      </c>
      <c r="AQ32" s="65">
        <v>37366915667</v>
      </c>
      <c r="AR32" s="65">
        <v>95564960718</v>
      </c>
      <c r="AS32" s="65">
        <v>37355447133</v>
      </c>
      <c r="AT32" s="65">
        <v>11468534</v>
      </c>
      <c r="AU32" s="65">
        <v>37355447133</v>
      </c>
      <c r="AV32" s="66">
        <v>0</v>
      </c>
      <c r="AW32" s="65">
        <v>37355447133</v>
      </c>
      <c r="AX32" s="66">
        <v>0</v>
      </c>
      <c r="AY32" s="65">
        <v>14669252</v>
      </c>
      <c r="AZ32" s="67">
        <f t="shared" si="13"/>
        <v>0.26992999475841062</v>
      </c>
      <c r="BA32" s="67">
        <f t="shared" si="14"/>
        <v>0.26984714870951287</v>
      </c>
    </row>
    <row r="33" spans="1:53" s="63" customFormat="1" ht="12.75" customHeight="1" x14ac:dyDescent="0.2">
      <c r="A33" s="93" t="s">
        <v>26</v>
      </c>
      <c r="B33" s="94"/>
      <c r="C33" s="93" t="s">
        <v>37</v>
      </c>
      <c r="D33" s="94"/>
      <c r="E33" s="93" t="s">
        <v>37</v>
      </c>
      <c r="F33" s="94"/>
      <c r="G33" s="93" t="s">
        <v>37</v>
      </c>
      <c r="H33" s="94"/>
      <c r="I33" s="93" t="s">
        <v>41</v>
      </c>
      <c r="J33" s="94"/>
      <c r="K33" s="94"/>
      <c r="L33" s="93"/>
      <c r="M33" s="94"/>
      <c r="N33" s="94"/>
      <c r="O33" s="93"/>
      <c r="P33" s="94"/>
      <c r="Q33" s="93"/>
      <c r="R33" s="94"/>
      <c r="S33" s="95" t="s">
        <v>42</v>
      </c>
      <c r="T33" s="94"/>
      <c r="U33" s="94"/>
      <c r="V33" s="94"/>
      <c r="W33" s="94"/>
      <c r="X33" s="94"/>
      <c r="Y33" s="94"/>
      <c r="Z33" s="94"/>
      <c r="AA33" s="93" t="s">
        <v>28</v>
      </c>
      <c r="AB33" s="94"/>
      <c r="AC33" s="94"/>
      <c r="AD33" s="94"/>
      <c r="AE33" s="94"/>
      <c r="AF33" s="93" t="s">
        <v>29</v>
      </c>
      <c r="AG33" s="94"/>
      <c r="AH33" s="94"/>
      <c r="AI33" s="59" t="s">
        <v>30</v>
      </c>
      <c r="AJ33" s="96" t="s">
        <v>31</v>
      </c>
      <c r="AK33" s="94"/>
      <c r="AL33" s="94"/>
      <c r="AM33" s="60">
        <v>130513165926</v>
      </c>
      <c r="AN33" s="60">
        <v>130513165926</v>
      </c>
      <c r="AO33" s="61">
        <v>0</v>
      </c>
      <c r="AP33" s="61">
        <v>0</v>
      </c>
      <c r="AQ33" s="60">
        <v>36570650046</v>
      </c>
      <c r="AR33" s="60">
        <v>93942515880</v>
      </c>
      <c r="AS33" s="60">
        <v>36559181512</v>
      </c>
      <c r="AT33" s="60">
        <v>11468534</v>
      </c>
      <c r="AU33" s="60">
        <v>36559181512</v>
      </c>
      <c r="AV33" s="61">
        <v>0</v>
      </c>
      <c r="AW33" s="60">
        <v>36559181512</v>
      </c>
      <c r="AX33" s="61">
        <v>0</v>
      </c>
      <c r="AY33" s="60">
        <v>14669252</v>
      </c>
      <c r="AZ33" s="62">
        <f t="shared" si="13"/>
        <v>0.28020659667956632</v>
      </c>
      <c r="BA33" s="62">
        <f t="shared" si="14"/>
        <v>0.28011872405829757</v>
      </c>
    </row>
    <row r="34" spans="1:53" s="63" customFormat="1" ht="12.75" customHeight="1" x14ac:dyDescent="0.2">
      <c r="A34" s="97" t="s">
        <v>26</v>
      </c>
      <c r="B34" s="94"/>
      <c r="C34" s="97" t="s">
        <v>37</v>
      </c>
      <c r="D34" s="94"/>
      <c r="E34" s="97" t="s">
        <v>37</v>
      </c>
      <c r="F34" s="94"/>
      <c r="G34" s="97" t="s">
        <v>37</v>
      </c>
      <c r="H34" s="94"/>
      <c r="I34" s="97" t="s">
        <v>41</v>
      </c>
      <c r="J34" s="94"/>
      <c r="K34" s="94"/>
      <c r="L34" s="97" t="s">
        <v>41</v>
      </c>
      <c r="M34" s="94"/>
      <c r="N34" s="94"/>
      <c r="O34" s="97"/>
      <c r="P34" s="94"/>
      <c r="Q34" s="97"/>
      <c r="R34" s="94"/>
      <c r="S34" s="98" t="s">
        <v>43</v>
      </c>
      <c r="T34" s="94"/>
      <c r="U34" s="94"/>
      <c r="V34" s="94"/>
      <c r="W34" s="94"/>
      <c r="X34" s="94"/>
      <c r="Y34" s="94"/>
      <c r="Z34" s="94"/>
      <c r="AA34" s="97" t="s">
        <v>28</v>
      </c>
      <c r="AB34" s="94"/>
      <c r="AC34" s="94"/>
      <c r="AD34" s="94"/>
      <c r="AE34" s="94"/>
      <c r="AF34" s="97" t="s">
        <v>29</v>
      </c>
      <c r="AG34" s="94"/>
      <c r="AH34" s="94"/>
      <c r="AI34" s="64" t="s">
        <v>30</v>
      </c>
      <c r="AJ34" s="99" t="s">
        <v>31</v>
      </c>
      <c r="AK34" s="94"/>
      <c r="AL34" s="94"/>
      <c r="AM34" s="65">
        <v>101858708628</v>
      </c>
      <c r="AN34" s="65">
        <v>101858708628</v>
      </c>
      <c r="AO34" s="66">
        <v>0</v>
      </c>
      <c r="AP34" s="66">
        <v>0</v>
      </c>
      <c r="AQ34" s="65">
        <v>33255706268</v>
      </c>
      <c r="AR34" s="65">
        <v>68603002360</v>
      </c>
      <c r="AS34" s="65">
        <v>33244237734</v>
      </c>
      <c r="AT34" s="65">
        <v>11468534</v>
      </c>
      <c r="AU34" s="65">
        <v>33244237734</v>
      </c>
      <c r="AV34" s="66">
        <v>0</v>
      </c>
      <c r="AW34" s="65">
        <v>33244237734</v>
      </c>
      <c r="AX34" s="66">
        <v>0</v>
      </c>
      <c r="AY34" s="65">
        <v>14669252</v>
      </c>
      <c r="AZ34" s="67">
        <f t="shared" si="13"/>
        <v>0.32648859106837647</v>
      </c>
      <c r="BA34" s="67">
        <f t="shared" si="14"/>
        <v>0.32637599849622945</v>
      </c>
    </row>
    <row r="35" spans="1:53" s="63" customFormat="1" ht="12.75" customHeight="1" x14ac:dyDescent="0.2">
      <c r="A35" s="97" t="s">
        <v>26</v>
      </c>
      <c r="B35" s="94"/>
      <c r="C35" s="97" t="s">
        <v>37</v>
      </c>
      <c r="D35" s="94"/>
      <c r="E35" s="97" t="s">
        <v>37</v>
      </c>
      <c r="F35" s="94"/>
      <c r="G35" s="97" t="s">
        <v>37</v>
      </c>
      <c r="H35" s="94"/>
      <c r="I35" s="97" t="s">
        <v>41</v>
      </c>
      <c r="J35" s="94"/>
      <c r="K35" s="94"/>
      <c r="L35" s="97" t="s">
        <v>44</v>
      </c>
      <c r="M35" s="94"/>
      <c r="N35" s="94"/>
      <c r="O35" s="97"/>
      <c r="P35" s="94"/>
      <c r="Q35" s="97"/>
      <c r="R35" s="94"/>
      <c r="S35" s="98" t="s">
        <v>45</v>
      </c>
      <c r="T35" s="94"/>
      <c r="U35" s="94"/>
      <c r="V35" s="94"/>
      <c r="W35" s="94"/>
      <c r="X35" s="94"/>
      <c r="Y35" s="94"/>
      <c r="Z35" s="94"/>
      <c r="AA35" s="97" t="s">
        <v>28</v>
      </c>
      <c r="AB35" s="94"/>
      <c r="AC35" s="94"/>
      <c r="AD35" s="94"/>
      <c r="AE35" s="94"/>
      <c r="AF35" s="97" t="s">
        <v>29</v>
      </c>
      <c r="AG35" s="94"/>
      <c r="AH35" s="94"/>
      <c r="AI35" s="64" t="s">
        <v>30</v>
      </c>
      <c r="AJ35" s="99" t="s">
        <v>31</v>
      </c>
      <c r="AK35" s="94"/>
      <c r="AL35" s="94"/>
      <c r="AM35" s="65">
        <v>3711732707</v>
      </c>
      <c r="AN35" s="65">
        <v>3711732707</v>
      </c>
      <c r="AO35" s="66">
        <v>0</v>
      </c>
      <c r="AP35" s="66">
        <v>0</v>
      </c>
      <c r="AQ35" s="65">
        <v>1219681160</v>
      </c>
      <c r="AR35" s="65">
        <v>2492051547</v>
      </c>
      <c r="AS35" s="65">
        <v>1219681160</v>
      </c>
      <c r="AT35" s="66">
        <v>0</v>
      </c>
      <c r="AU35" s="65">
        <v>1219681160</v>
      </c>
      <c r="AV35" s="66">
        <v>0</v>
      </c>
      <c r="AW35" s="65">
        <v>1219681160</v>
      </c>
      <c r="AX35" s="66">
        <v>0</v>
      </c>
      <c r="AY35" s="66">
        <v>0</v>
      </c>
      <c r="AZ35" s="67">
        <f t="shared" si="13"/>
        <v>0.32860156058645845</v>
      </c>
      <c r="BA35" s="67">
        <f t="shared" si="14"/>
        <v>0.32860156058645845</v>
      </c>
    </row>
    <row r="36" spans="1:53" s="63" customFormat="1" ht="12.75" customHeight="1" x14ac:dyDescent="0.2">
      <c r="A36" s="97" t="s">
        <v>26</v>
      </c>
      <c r="B36" s="94"/>
      <c r="C36" s="97" t="s">
        <v>37</v>
      </c>
      <c r="D36" s="94"/>
      <c r="E36" s="97" t="s">
        <v>37</v>
      </c>
      <c r="F36" s="94"/>
      <c r="G36" s="97" t="s">
        <v>37</v>
      </c>
      <c r="H36" s="94"/>
      <c r="I36" s="97" t="s">
        <v>41</v>
      </c>
      <c r="J36" s="94"/>
      <c r="K36" s="94"/>
      <c r="L36" s="97" t="s">
        <v>46</v>
      </c>
      <c r="M36" s="94"/>
      <c r="N36" s="94"/>
      <c r="O36" s="97"/>
      <c r="P36" s="94"/>
      <c r="Q36" s="97"/>
      <c r="R36" s="94"/>
      <c r="S36" s="98" t="s">
        <v>47</v>
      </c>
      <c r="T36" s="94"/>
      <c r="U36" s="94"/>
      <c r="V36" s="94"/>
      <c r="W36" s="94"/>
      <c r="X36" s="94"/>
      <c r="Y36" s="94"/>
      <c r="Z36" s="94"/>
      <c r="AA36" s="97" t="s">
        <v>28</v>
      </c>
      <c r="AB36" s="94"/>
      <c r="AC36" s="94"/>
      <c r="AD36" s="94"/>
      <c r="AE36" s="94"/>
      <c r="AF36" s="97" t="s">
        <v>29</v>
      </c>
      <c r="AG36" s="94"/>
      <c r="AH36" s="94"/>
      <c r="AI36" s="64" t="s">
        <v>30</v>
      </c>
      <c r="AJ36" s="99" t="s">
        <v>31</v>
      </c>
      <c r="AK36" s="94"/>
      <c r="AL36" s="94"/>
      <c r="AM36" s="65">
        <v>4984403014</v>
      </c>
      <c r="AN36" s="65">
        <v>4984403014</v>
      </c>
      <c r="AO36" s="66">
        <v>0</v>
      </c>
      <c r="AP36" s="66">
        <v>0</v>
      </c>
      <c r="AQ36" s="65">
        <v>81756943</v>
      </c>
      <c r="AR36" s="65">
        <v>4902646071</v>
      </c>
      <c r="AS36" s="65">
        <v>81756943</v>
      </c>
      <c r="AT36" s="66">
        <v>0</v>
      </c>
      <c r="AU36" s="65">
        <v>81756943</v>
      </c>
      <c r="AV36" s="66">
        <v>0</v>
      </c>
      <c r="AW36" s="65">
        <v>81756943</v>
      </c>
      <c r="AX36" s="66">
        <v>0</v>
      </c>
      <c r="AY36" s="66">
        <v>0</v>
      </c>
      <c r="AZ36" s="67">
        <f t="shared" si="13"/>
        <v>1.6402554683151469E-2</v>
      </c>
      <c r="BA36" s="67">
        <f t="shared" si="14"/>
        <v>1.6402554683151469E-2</v>
      </c>
    </row>
    <row r="37" spans="1:53" s="63" customFormat="1" ht="12.75" customHeight="1" x14ac:dyDescent="0.2">
      <c r="A37" s="97" t="s">
        <v>26</v>
      </c>
      <c r="B37" s="94"/>
      <c r="C37" s="97" t="s">
        <v>37</v>
      </c>
      <c r="D37" s="94"/>
      <c r="E37" s="97" t="s">
        <v>37</v>
      </c>
      <c r="F37" s="94"/>
      <c r="G37" s="97" t="s">
        <v>37</v>
      </c>
      <c r="H37" s="94"/>
      <c r="I37" s="97" t="s">
        <v>41</v>
      </c>
      <c r="J37" s="94"/>
      <c r="K37" s="94"/>
      <c r="L37" s="97" t="s">
        <v>48</v>
      </c>
      <c r="M37" s="94"/>
      <c r="N37" s="94"/>
      <c r="O37" s="97"/>
      <c r="P37" s="94"/>
      <c r="Q37" s="97"/>
      <c r="R37" s="94"/>
      <c r="S37" s="98" t="s">
        <v>49</v>
      </c>
      <c r="T37" s="94"/>
      <c r="U37" s="94"/>
      <c r="V37" s="94"/>
      <c r="W37" s="94"/>
      <c r="X37" s="94"/>
      <c r="Y37" s="94"/>
      <c r="Z37" s="94"/>
      <c r="AA37" s="97" t="s">
        <v>28</v>
      </c>
      <c r="AB37" s="94"/>
      <c r="AC37" s="94"/>
      <c r="AD37" s="94"/>
      <c r="AE37" s="94"/>
      <c r="AF37" s="97" t="s">
        <v>29</v>
      </c>
      <c r="AG37" s="94"/>
      <c r="AH37" s="94"/>
      <c r="AI37" s="64" t="s">
        <v>30</v>
      </c>
      <c r="AJ37" s="99" t="s">
        <v>31</v>
      </c>
      <c r="AK37" s="94"/>
      <c r="AL37" s="94"/>
      <c r="AM37" s="65">
        <v>3390201241</v>
      </c>
      <c r="AN37" s="65">
        <v>3390201241</v>
      </c>
      <c r="AO37" s="66">
        <v>0</v>
      </c>
      <c r="AP37" s="66">
        <v>0</v>
      </c>
      <c r="AQ37" s="65">
        <v>1213495212</v>
      </c>
      <c r="AR37" s="65">
        <v>2176706029</v>
      </c>
      <c r="AS37" s="65">
        <v>1213495212</v>
      </c>
      <c r="AT37" s="66">
        <v>0</v>
      </c>
      <c r="AU37" s="65">
        <v>1213495212</v>
      </c>
      <c r="AV37" s="66">
        <v>0</v>
      </c>
      <c r="AW37" s="65">
        <v>1213495212</v>
      </c>
      <c r="AX37" s="66">
        <v>0</v>
      </c>
      <c r="AY37" s="66">
        <v>0</v>
      </c>
      <c r="AZ37" s="67">
        <f t="shared" si="13"/>
        <v>0.35794194082769493</v>
      </c>
      <c r="BA37" s="67">
        <f t="shared" si="14"/>
        <v>0.35794194082769493</v>
      </c>
    </row>
    <row r="38" spans="1:53" s="63" customFormat="1" ht="12.75" customHeight="1" x14ac:dyDescent="0.2">
      <c r="A38" s="97" t="s">
        <v>26</v>
      </c>
      <c r="B38" s="94"/>
      <c r="C38" s="97" t="s">
        <v>37</v>
      </c>
      <c r="D38" s="94"/>
      <c r="E38" s="97" t="s">
        <v>37</v>
      </c>
      <c r="F38" s="94"/>
      <c r="G38" s="97" t="s">
        <v>37</v>
      </c>
      <c r="H38" s="94"/>
      <c r="I38" s="97" t="s">
        <v>41</v>
      </c>
      <c r="J38" s="94"/>
      <c r="K38" s="94"/>
      <c r="L38" s="97" t="s">
        <v>50</v>
      </c>
      <c r="M38" s="94"/>
      <c r="N38" s="94"/>
      <c r="O38" s="97"/>
      <c r="P38" s="94"/>
      <c r="Q38" s="97"/>
      <c r="R38" s="94"/>
      <c r="S38" s="98" t="s">
        <v>51</v>
      </c>
      <c r="T38" s="94"/>
      <c r="U38" s="94"/>
      <c r="V38" s="94"/>
      <c r="W38" s="94"/>
      <c r="X38" s="94"/>
      <c r="Y38" s="94"/>
      <c r="Z38" s="94"/>
      <c r="AA38" s="97" t="s">
        <v>28</v>
      </c>
      <c r="AB38" s="94"/>
      <c r="AC38" s="94"/>
      <c r="AD38" s="94"/>
      <c r="AE38" s="94"/>
      <c r="AF38" s="97" t="s">
        <v>29</v>
      </c>
      <c r="AG38" s="94"/>
      <c r="AH38" s="94"/>
      <c r="AI38" s="64" t="s">
        <v>30</v>
      </c>
      <c r="AJ38" s="99" t="s">
        <v>31</v>
      </c>
      <c r="AK38" s="94"/>
      <c r="AL38" s="94"/>
      <c r="AM38" s="65">
        <v>546589719</v>
      </c>
      <c r="AN38" s="65">
        <v>546589719</v>
      </c>
      <c r="AO38" s="66">
        <v>0</v>
      </c>
      <c r="AP38" s="66">
        <v>0</v>
      </c>
      <c r="AQ38" s="65">
        <v>72860184</v>
      </c>
      <c r="AR38" s="65">
        <v>473729535</v>
      </c>
      <c r="AS38" s="65">
        <v>72860184</v>
      </c>
      <c r="AT38" s="66">
        <v>0</v>
      </c>
      <c r="AU38" s="65">
        <v>72860184</v>
      </c>
      <c r="AV38" s="66">
        <v>0</v>
      </c>
      <c r="AW38" s="65">
        <v>72860184</v>
      </c>
      <c r="AX38" s="66">
        <v>0</v>
      </c>
      <c r="AY38" s="66">
        <v>0</v>
      </c>
      <c r="AZ38" s="67">
        <f t="shared" si="13"/>
        <v>0.13329958736380842</v>
      </c>
      <c r="BA38" s="67">
        <f t="shared" si="14"/>
        <v>0.13329958736380842</v>
      </c>
    </row>
    <row r="39" spans="1:53" s="63" customFormat="1" ht="12.75" customHeight="1" x14ac:dyDescent="0.2">
      <c r="A39" s="97" t="s">
        <v>26</v>
      </c>
      <c r="B39" s="94"/>
      <c r="C39" s="97" t="s">
        <v>37</v>
      </c>
      <c r="D39" s="94"/>
      <c r="E39" s="97" t="s">
        <v>37</v>
      </c>
      <c r="F39" s="94"/>
      <c r="G39" s="97" t="s">
        <v>37</v>
      </c>
      <c r="H39" s="94"/>
      <c r="I39" s="97" t="s">
        <v>41</v>
      </c>
      <c r="J39" s="94"/>
      <c r="K39" s="94"/>
      <c r="L39" s="97" t="s">
        <v>52</v>
      </c>
      <c r="M39" s="94"/>
      <c r="N39" s="94"/>
      <c r="O39" s="97"/>
      <c r="P39" s="94"/>
      <c r="Q39" s="97"/>
      <c r="R39" s="94"/>
      <c r="S39" s="98" t="s">
        <v>53</v>
      </c>
      <c r="T39" s="94"/>
      <c r="U39" s="94"/>
      <c r="V39" s="94"/>
      <c r="W39" s="94"/>
      <c r="X39" s="94"/>
      <c r="Y39" s="94"/>
      <c r="Z39" s="94"/>
      <c r="AA39" s="97" t="s">
        <v>28</v>
      </c>
      <c r="AB39" s="94"/>
      <c r="AC39" s="94"/>
      <c r="AD39" s="94"/>
      <c r="AE39" s="94"/>
      <c r="AF39" s="97" t="s">
        <v>29</v>
      </c>
      <c r="AG39" s="94"/>
      <c r="AH39" s="94"/>
      <c r="AI39" s="64" t="s">
        <v>30</v>
      </c>
      <c r="AJ39" s="99" t="s">
        <v>31</v>
      </c>
      <c r="AK39" s="94"/>
      <c r="AL39" s="94"/>
      <c r="AM39" s="65">
        <v>10829444143</v>
      </c>
      <c r="AN39" s="65">
        <v>10829444143</v>
      </c>
      <c r="AO39" s="66">
        <v>0</v>
      </c>
      <c r="AP39" s="66">
        <v>0</v>
      </c>
      <c r="AQ39" s="65">
        <v>33073608</v>
      </c>
      <c r="AR39" s="65">
        <v>10796370535</v>
      </c>
      <c r="AS39" s="65">
        <v>33073608</v>
      </c>
      <c r="AT39" s="66">
        <v>0</v>
      </c>
      <c r="AU39" s="65">
        <v>33073608</v>
      </c>
      <c r="AV39" s="66">
        <v>0</v>
      </c>
      <c r="AW39" s="65">
        <v>33073608</v>
      </c>
      <c r="AX39" s="66">
        <v>0</v>
      </c>
      <c r="AY39" s="66">
        <v>0</v>
      </c>
      <c r="AZ39" s="67">
        <f t="shared" si="13"/>
        <v>3.0540448395385386E-3</v>
      </c>
      <c r="BA39" s="67">
        <f t="shared" si="14"/>
        <v>3.0540448395385386E-3</v>
      </c>
    </row>
    <row r="40" spans="1:53" s="63" customFormat="1" ht="12.75" customHeight="1" x14ac:dyDescent="0.2">
      <c r="A40" s="97" t="s">
        <v>26</v>
      </c>
      <c r="B40" s="94"/>
      <c r="C40" s="97" t="s">
        <v>37</v>
      </c>
      <c r="D40" s="94"/>
      <c r="E40" s="97" t="s">
        <v>37</v>
      </c>
      <c r="F40" s="94"/>
      <c r="G40" s="97" t="s">
        <v>37</v>
      </c>
      <c r="H40" s="94"/>
      <c r="I40" s="97" t="s">
        <v>41</v>
      </c>
      <c r="J40" s="94"/>
      <c r="K40" s="94"/>
      <c r="L40" s="97" t="s">
        <v>54</v>
      </c>
      <c r="M40" s="94"/>
      <c r="N40" s="94"/>
      <c r="O40" s="97"/>
      <c r="P40" s="94"/>
      <c r="Q40" s="97"/>
      <c r="R40" s="94"/>
      <c r="S40" s="98" t="s">
        <v>55</v>
      </c>
      <c r="T40" s="94"/>
      <c r="U40" s="94"/>
      <c r="V40" s="94"/>
      <c r="W40" s="94"/>
      <c r="X40" s="94"/>
      <c r="Y40" s="94"/>
      <c r="Z40" s="94"/>
      <c r="AA40" s="97" t="s">
        <v>28</v>
      </c>
      <c r="AB40" s="94"/>
      <c r="AC40" s="94"/>
      <c r="AD40" s="94"/>
      <c r="AE40" s="94"/>
      <c r="AF40" s="97" t="s">
        <v>29</v>
      </c>
      <c r="AG40" s="94"/>
      <c r="AH40" s="94"/>
      <c r="AI40" s="64" t="s">
        <v>30</v>
      </c>
      <c r="AJ40" s="99" t="s">
        <v>31</v>
      </c>
      <c r="AK40" s="94"/>
      <c r="AL40" s="94"/>
      <c r="AM40" s="65">
        <v>5192086474</v>
      </c>
      <c r="AN40" s="65">
        <v>5192086474</v>
      </c>
      <c r="AO40" s="66">
        <v>0</v>
      </c>
      <c r="AP40" s="66">
        <v>0</v>
      </c>
      <c r="AQ40" s="65">
        <v>694076671</v>
      </c>
      <c r="AR40" s="65">
        <v>4498009803</v>
      </c>
      <c r="AS40" s="65">
        <v>694076671</v>
      </c>
      <c r="AT40" s="66">
        <v>0</v>
      </c>
      <c r="AU40" s="65">
        <v>694076671</v>
      </c>
      <c r="AV40" s="66">
        <v>0</v>
      </c>
      <c r="AW40" s="65">
        <v>694076671</v>
      </c>
      <c r="AX40" s="66">
        <v>0</v>
      </c>
      <c r="AY40" s="66">
        <v>0</v>
      </c>
      <c r="AZ40" s="67">
        <f t="shared" si="13"/>
        <v>0.13367972095142727</v>
      </c>
      <c r="BA40" s="67">
        <f t="shared" si="14"/>
        <v>0.13367972095142727</v>
      </c>
    </row>
    <row r="41" spans="1:53" s="63" customFormat="1" ht="12.75" customHeight="1" x14ac:dyDescent="0.2">
      <c r="A41" s="93" t="s">
        <v>26</v>
      </c>
      <c r="B41" s="94"/>
      <c r="C41" s="93" t="s">
        <v>37</v>
      </c>
      <c r="D41" s="94"/>
      <c r="E41" s="93" t="s">
        <v>37</v>
      </c>
      <c r="F41" s="94"/>
      <c r="G41" s="93" t="s">
        <v>37</v>
      </c>
      <c r="H41" s="94"/>
      <c r="I41" s="93" t="s">
        <v>44</v>
      </c>
      <c r="J41" s="94"/>
      <c r="K41" s="94"/>
      <c r="L41" s="93"/>
      <c r="M41" s="94"/>
      <c r="N41" s="94"/>
      <c r="O41" s="93"/>
      <c r="P41" s="94"/>
      <c r="Q41" s="93"/>
      <c r="R41" s="94"/>
      <c r="S41" s="95" t="s">
        <v>56</v>
      </c>
      <c r="T41" s="94"/>
      <c r="U41" s="94"/>
      <c r="V41" s="94"/>
      <c r="W41" s="94"/>
      <c r="X41" s="94"/>
      <c r="Y41" s="94"/>
      <c r="Z41" s="94"/>
      <c r="AA41" s="93" t="s">
        <v>28</v>
      </c>
      <c r="AB41" s="94"/>
      <c r="AC41" s="94"/>
      <c r="AD41" s="94"/>
      <c r="AE41" s="94"/>
      <c r="AF41" s="93" t="s">
        <v>29</v>
      </c>
      <c r="AG41" s="94"/>
      <c r="AH41" s="94"/>
      <c r="AI41" s="59" t="s">
        <v>30</v>
      </c>
      <c r="AJ41" s="96" t="s">
        <v>31</v>
      </c>
      <c r="AK41" s="94"/>
      <c r="AL41" s="94"/>
      <c r="AM41" s="60">
        <v>2418710459</v>
      </c>
      <c r="AN41" s="60">
        <v>2418710459</v>
      </c>
      <c r="AO41" s="61">
        <v>0</v>
      </c>
      <c r="AP41" s="61">
        <v>0</v>
      </c>
      <c r="AQ41" s="60">
        <v>796265621</v>
      </c>
      <c r="AR41" s="60">
        <v>1622444838</v>
      </c>
      <c r="AS41" s="60">
        <v>796265621</v>
      </c>
      <c r="AT41" s="61">
        <v>0</v>
      </c>
      <c r="AU41" s="60">
        <v>796265621</v>
      </c>
      <c r="AV41" s="61">
        <v>0</v>
      </c>
      <c r="AW41" s="60">
        <v>796265621</v>
      </c>
      <c r="AX41" s="61">
        <v>0</v>
      </c>
      <c r="AY41" s="61">
        <v>0</v>
      </c>
      <c r="AZ41" s="62">
        <f t="shared" si="13"/>
        <v>0.32921080654242957</v>
      </c>
      <c r="BA41" s="62">
        <f t="shared" si="14"/>
        <v>0.32921080654242957</v>
      </c>
    </row>
    <row r="42" spans="1:53" s="63" customFormat="1" ht="12.75" customHeight="1" x14ac:dyDescent="0.2">
      <c r="A42" s="97" t="s">
        <v>26</v>
      </c>
      <c r="B42" s="94"/>
      <c r="C42" s="97" t="s">
        <v>37</v>
      </c>
      <c r="D42" s="94"/>
      <c r="E42" s="97" t="s">
        <v>37</v>
      </c>
      <c r="F42" s="94"/>
      <c r="G42" s="97" t="s">
        <v>37</v>
      </c>
      <c r="H42" s="94"/>
      <c r="I42" s="97" t="s">
        <v>44</v>
      </c>
      <c r="J42" s="94"/>
      <c r="K42" s="94"/>
      <c r="L42" s="97" t="s">
        <v>57</v>
      </c>
      <c r="M42" s="94"/>
      <c r="N42" s="94"/>
      <c r="O42" s="97"/>
      <c r="P42" s="94"/>
      <c r="Q42" s="97"/>
      <c r="R42" s="94"/>
      <c r="S42" s="98" t="s">
        <v>58</v>
      </c>
      <c r="T42" s="94"/>
      <c r="U42" s="94"/>
      <c r="V42" s="94"/>
      <c r="W42" s="94"/>
      <c r="X42" s="94"/>
      <c r="Y42" s="94"/>
      <c r="Z42" s="94"/>
      <c r="AA42" s="97" t="s">
        <v>28</v>
      </c>
      <c r="AB42" s="94"/>
      <c r="AC42" s="94"/>
      <c r="AD42" s="94"/>
      <c r="AE42" s="94"/>
      <c r="AF42" s="97" t="s">
        <v>29</v>
      </c>
      <c r="AG42" s="94"/>
      <c r="AH42" s="94"/>
      <c r="AI42" s="64" t="s">
        <v>30</v>
      </c>
      <c r="AJ42" s="99" t="s">
        <v>31</v>
      </c>
      <c r="AK42" s="94"/>
      <c r="AL42" s="94"/>
      <c r="AM42" s="65">
        <v>2418710459</v>
      </c>
      <c r="AN42" s="65">
        <v>2418710459</v>
      </c>
      <c r="AO42" s="66">
        <v>0</v>
      </c>
      <c r="AP42" s="66">
        <v>0</v>
      </c>
      <c r="AQ42" s="65">
        <v>796265621</v>
      </c>
      <c r="AR42" s="65">
        <v>1622444838</v>
      </c>
      <c r="AS42" s="65">
        <v>796265621</v>
      </c>
      <c r="AT42" s="66">
        <v>0</v>
      </c>
      <c r="AU42" s="65">
        <v>796265621</v>
      </c>
      <c r="AV42" s="66">
        <v>0</v>
      </c>
      <c r="AW42" s="65">
        <v>796265621</v>
      </c>
      <c r="AX42" s="66">
        <v>0</v>
      </c>
      <c r="AY42" s="66">
        <v>0</v>
      </c>
      <c r="AZ42" s="67">
        <f t="shared" si="13"/>
        <v>0.32921080654242957</v>
      </c>
      <c r="BA42" s="67">
        <f t="shared" si="14"/>
        <v>0.32921080654242957</v>
      </c>
    </row>
    <row r="43" spans="1:53" s="63" customFormat="1" ht="12.75" customHeight="1" x14ac:dyDescent="0.2">
      <c r="A43" s="93" t="s">
        <v>26</v>
      </c>
      <c r="B43" s="94"/>
      <c r="C43" s="93" t="s">
        <v>37</v>
      </c>
      <c r="D43" s="94"/>
      <c r="E43" s="93" t="s">
        <v>37</v>
      </c>
      <c r="F43" s="94"/>
      <c r="G43" s="93" t="s">
        <v>59</v>
      </c>
      <c r="H43" s="94"/>
      <c r="I43" s="93"/>
      <c r="J43" s="94"/>
      <c r="K43" s="94"/>
      <c r="L43" s="93"/>
      <c r="M43" s="94"/>
      <c r="N43" s="94"/>
      <c r="O43" s="93"/>
      <c r="P43" s="94"/>
      <c r="Q43" s="93"/>
      <c r="R43" s="94"/>
      <c r="S43" s="95" t="s">
        <v>60</v>
      </c>
      <c r="T43" s="94"/>
      <c r="U43" s="94"/>
      <c r="V43" s="94"/>
      <c r="W43" s="94"/>
      <c r="X43" s="94"/>
      <c r="Y43" s="94"/>
      <c r="Z43" s="94"/>
      <c r="AA43" s="93" t="s">
        <v>28</v>
      </c>
      <c r="AB43" s="94"/>
      <c r="AC43" s="94"/>
      <c r="AD43" s="94"/>
      <c r="AE43" s="94"/>
      <c r="AF43" s="93" t="s">
        <v>29</v>
      </c>
      <c r="AG43" s="94"/>
      <c r="AH43" s="94"/>
      <c r="AI43" s="59" t="s">
        <v>30</v>
      </c>
      <c r="AJ43" s="96" t="s">
        <v>31</v>
      </c>
      <c r="AK43" s="94"/>
      <c r="AL43" s="94"/>
      <c r="AM43" s="60">
        <v>49123861621</v>
      </c>
      <c r="AN43" s="60">
        <v>49123861621</v>
      </c>
      <c r="AO43" s="61">
        <v>0</v>
      </c>
      <c r="AP43" s="61">
        <v>0</v>
      </c>
      <c r="AQ43" s="60">
        <v>13954667936</v>
      </c>
      <c r="AR43" s="60">
        <v>35169193685</v>
      </c>
      <c r="AS43" s="60">
        <v>13954667936</v>
      </c>
      <c r="AT43" s="61">
        <v>0</v>
      </c>
      <c r="AU43" s="60">
        <v>13954667936</v>
      </c>
      <c r="AV43" s="61">
        <v>0</v>
      </c>
      <c r="AW43" s="60">
        <v>13954667936</v>
      </c>
      <c r="AX43" s="61">
        <v>0</v>
      </c>
      <c r="AY43" s="61">
        <v>0</v>
      </c>
      <c r="AZ43" s="62">
        <f t="shared" si="13"/>
        <v>0.28407107005680732</v>
      </c>
      <c r="BA43" s="62">
        <f t="shared" si="14"/>
        <v>0.28407107005680732</v>
      </c>
    </row>
    <row r="44" spans="1:53" s="63" customFormat="1" ht="12.75" customHeight="1" x14ac:dyDescent="0.2">
      <c r="A44" s="97" t="s">
        <v>26</v>
      </c>
      <c r="B44" s="94"/>
      <c r="C44" s="97" t="s">
        <v>37</v>
      </c>
      <c r="D44" s="94"/>
      <c r="E44" s="97" t="s">
        <v>37</v>
      </c>
      <c r="F44" s="94"/>
      <c r="G44" s="97" t="s">
        <v>59</v>
      </c>
      <c r="H44" s="94"/>
      <c r="I44" s="97" t="s">
        <v>41</v>
      </c>
      <c r="J44" s="94"/>
      <c r="K44" s="94"/>
      <c r="L44" s="97"/>
      <c r="M44" s="94"/>
      <c r="N44" s="94"/>
      <c r="O44" s="97"/>
      <c r="P44" s="94"/>
      <c r="Q44" s="97"/>
      <c r="R44" s="94"/>
      <c r="S44" s="98" t="s">
        <v>61</v>
      </c>
      <c r="T44" s="94"/>
      <c r="U44" s="94"/>
      <c r="V44" s="94"/>
      <c r="W44" s="94"/>
      <c r="X44" s="94"/>
      <c r="Y44" s="94"/>
      <c r="Z44" s="94"/>
      <c r="AA44" s="97" t="s">
        <v>28</v>
      </c>
      <c r="AB44" s="94"/>
      <c r="AC44" s="94"/>
      <c r="AD44" s="94"/>
      <c r="AE44" s="94"/>
      <c r="AF44" s="97" t="s">
        <v>29</v>
      </c>
      <c r="AG44" s="94"/>
      <c r="AH44" s="94"/>
      <c r="AI44" s="64" t="s">
        <v>30</v>
      </c>
      <c r="AJ44" s="99" t="s">
        <v>31</v>
      </c>
      <c r="AK44" s="94"/>
      <c r="AL44" s="94"/>
      <c r="AM44" s="65">
        <v>14248107320</v>
      </c>
      <c r="AN44" s="65">
        <v>14248107320</v>
      </c>
      <c r="AO44" s="66">
        <v>0</v>
      </c>
      <c r="AP44" s="66">
        <v>0</v>
      </c>
      <c r="AQ44" s="65">
        <v>4663774800</v>
      </c>
      <c r="AR44" s="65">
        <v>9584332520</v>
      </c>
      <c r="AS44" s="65">
        <v>4663774800</v>
      </c>
      <c r="AT44" s="66">
        <v>0</v>
      </c>
      <c r="AU44" s="65">
        <v>4663774800</v>
      </c>
      <c r="AV44" s="66">
        <v>0</v>
      </c>
      <c r="AW44" s="65">
        <v>4663774800</v>
      </c>
      <c r="AX44" s="66">
        <v>0</v>
      </c>
      <c r="AY44" s="66">
        <v>0</v>
      </c>
      <c r="AZ44" s="67">
        <f t="shared" si="13"/>
        <v>0.32732591741876355</v>
      </c>
      <c r="BA44" s="67">
        <f t="shared" si="14"/>
        <v>0.32732591741876355</v>
      </c>
    </row>
    <row r="45" spans="1:53" s="63" customFormat="1" ht="12.75" customHeight="1" x14ac:dyDescent="0.2">
      <c r="A45" s="97" t="s">
        <v>26</v>
      </c>
      <c r="B45" s="94"/>
      <c r="C45" s="97" t="s">
        <v>37</v>
      </c>
      <c r="D45" s="94"/>
      <c r="E45" s="97" t="s">
        <v>37</v>
      </c>
      <c r="F45" s="94"/>
      <c r="G45" s="97" t="s">
        <v>59</v>
      </c>
      <c r="H45" s="94"/>
      <c r="I45" s="97" t="s">
        <v>44</v>
      </c>
      <c r="J45" s="94"/>
      <c r="K45" s="94"/>
      <c r="L45" s="97"/>
      <c r="M45" s="94"/>
      <c r="N45" s="94"/>
      <c r="O45" s="97"/>
      <c r="P45" s="94"/>
      <c r="Q45" s="97"/>
      <c r="R45" s="94"/>
      <c r="S45" s="98" t="s">
        <v>62</v>
      </c>
      <c r="T45" s="94"/>
      <c r="U45" s="94"/>
      <c r="V45" s="94"/>
      <c r="W45" s="94"/>
      <c r="X45" s="94"/>
      <c r="Y45" s="94"/>
      <c r="Z45" s="94"/>
      <c r="AA45" s="97" t="s">
        <v>28</v>
      </c>
      <c r="AB45" s="94"/>
      <c r="AC45" s="94"/>
      <c r="AD45" s="94"/>
      <c r="AE45" s="94"/>
      <c r="AF45" s="97" t="s">
        <v>29</v>
      </c>
      <c r="AG45" s="94"/>
      <c r="AH45" s="94"/>
      <c r="AI45" s="64" t="s">
        <v>30</v>
      </c>
      <c r="AJ45" s="99" t="s">
        <v>31</v>
      </c>
      <c r="AK45" s="94"/>
      <c r="AL45" s="94"/>
      <c r="AM45" s="65">
        <v>9927103807</v>
      </c>
      <c r="AN45" s="65">
        <v>9927103807</v>
      </c>
      <c r="AO45" s="66">
        <v>0</v>
      </c>
      <c r="AP45" s="66">
        <v>0</v>
      </c>
      <c r="AQ45" s="65">
        <v>3304691900</v>
      </c>
      <c r="AR45" s="65">
        <v>6622411907</v>
      </c>
      <c r="AS45" s="65">
        <v>3304691900</v>
      </c>
      <c r="AT45" s="66">
        <v>0</v>
      </c>
      <c r="AU45" s="65">
        <v>3304691900</v>
      </c>
      <c r="AV45" s="66">
        <v>0</v>
      </c>
      <c r="AW45" s="65">
        <v>3304691900</v>
      </c>
      <c r="AX45" s="66">
        <v>0</v>
      </c>
      <c r="AY45" s="66">
        <v>0</v>
      </c>
      <c r="AZ45" s="67">
        <f t="shared" si="13"/>
        <v>0.33289587418938127</v>
      </c>
      <c r="BA45" s="67">
        <f t="shared" si="14"/>
        <v>0.33289587418938127</v>
      </c>
    </row>
    <row r="46" spans="1:53" s="63" customFormat="1" ht="12.75" customHeight="1" x14ac:dyDescent="0.2">
      <c r="A46" s="97" t="s">
        <v>26</v>
      </c>
      <c r="B46" s="94"/>
      <c r="C46" s="97" t="s">
        <v>37</v>
      </c>
      <c r="D46" s="94"/>
      <c r="E46" s="97" t="s">
        <v>37</v>
      </c>
      <c r="F46" s="94"/>
      <c r="G46" s="97" t="s">
        <v>59</v>
      </c>
      <c r="H46" s="94"/>
      <c r="I46" s="97" t="s">
        <v>57</v>
      </c>
      <c r="J46" s="94"/>
      <c r="K46" s="94"/>
      <c r="L46" s="97"/>
      <c r="M46" s="94"/>
      <c r="N46" s="94"/>
      <c r="O46" s="97"/>
      <c r="P46" s="94"/>
      <c r="Q46" s="97"/>
      <c r="R46" s="94"/>
      <c r="S46" s="98" t="s">
        <v>63</v>
      </c>
      <c r="T46" s="94"/>
      <c r="U46" s="94"/>
      <c r="V46" s="94"/>
      <c r="W46" s="94"/>
      <c r="X46" s="94"/>
      <c r="Y46" s="94"/>
      <c r="Z46" s="94"/>
      <c r="AA46" s="97" t="s">
        <v>28</v>
      </c>
      <c r="AB46" s="94"/>
      <c r="AC46" s="94"/>
      <c r="AD46" s="94"/>
      <c r="AE46" s="94"/>
      <c r="AF46" s="97" t="s">
        <v>29</v>
      </c>
      <c r="AG46" s="94"/>
      <c r="AH46" s="94"/>
      <c r="AI46" s="64" t="s">
        <v>30</v>
      </c>
      <c r="AJ46" s="99" t="s">
        <v>31</v>
      </c>
      <c r="AK46" s="94"/>
      <c r="AL46" s="94"/>
      <c r="AM46" s="65">
        <v>11796347467</v>
      </c>
      <c r="AN46" s="65">
        <v>11796347467</v>
      </c>
      <c r="AO46" s="66">
        <v>0</v>
      </c>
      <c r="AP46" s="66">
        <v>0</v>
      </c>
      <c r="AQ46" s="65">
        <v>2106903236</v>
      </c>
      <c r="AR46" s="65">
        <v>9689444231</v>
      </c>
      <c r="AS46" s="65">
        <v>2106903236</v>
      </c>
      <c r="AT46" s="66">
        <v>0</v>
      </c>
      <c r="AU46" s="65">
        <v>2106903236</v>
      </c>
      <c r="AV46" s="66">
        <v>0</v>
      </c>
      <c r="AW46" s="65">
        <v>2106903236</v>
      </c>
      <c r="AX46" s="66">
        <v>0</v>
      </c>
      <c r="AY46" s="66">
        <v>0</v>
      </c>
      <c r="AZ46" s="67">
        <f t="shared" si="13"/>
        <v>0.17860640693180763</v>
      </c>
      <c r="BA46" s="67">
        <f t="shared" si="14"/>
        <v>0.17860640693180763</v>
      </c>
    </row>
    <row r="47" spans="1:53" s="63" customFormat="1" ht="12.75" customHeight="1" x14ac:dyDescent="0.2">
      <c r="A47" s="97" t="s">
        <v>26</v>
      </c>
      <c r="B47" s="94"/>
      <c r="C47" s="97" t="s">
        <v>37</v>
      </c>
      <c r="D47" s="94"/>
      <c r="E47" s="97" t="s">
        <v>37</v>
      </c>
      <c r="F47" s="94"/>
      <c r="G47" s="97" t="s">
        <v>59</v>
      </c>
      <c r="H47" s="94"/>
      <c r="I47" s="97" t="s">
        <v>64</v>
      </c>
      <c r="J47" s="94"/>
      <c r="K47" s="94"/>
      <c r="L47" s="97"/>
      <c r="M47" s="94"/>
      <c r="N47" s="94"/>
      <c r="O47" s="97"/>
      <c r="P47" s="94"/>
      <c r="Q47" s="97"/>
      <c r="R47" s="94"/>
      <c r="S47" s="98" t="s">
        <v>65</v>
      </c>
      <c r="T47" s="94"/>
      <c r="U47" s="94"/>
      <c r="V47" s="94"/>
      <c r="W47" s="94"/>
      <c r="X47" s="94"/>
      <c r="Y47" s="94"/>
      <c r="Z47" s="94"/>
      <c r="AA47" s="97" t="s">
        <v>28</v>
      </c>
      <c r="AB47" s="94"/>
      <c r="AC47" s="94"/>
      <c r="AD47" s="94"/>
      <c r="AE47" s="94"/>
      <c r="AF47" s="97" t="s">
        <v>29</v>
      </c>
      <c r="AG47" s="94"/>
      <c r="AH47" s="94"/>
      <c r="AI47" s="64" t="s">
        <v>30</v>
      </c>
      <c r="AJ47" s="99" t="s">
        <v>31</v>
      </c>
      <c r="AK47" s="94"/>
      <c r="AL47" s="94"/>
      <c r="AM47" s="65">
        <v>5110159517</v>
      </c>
      <c r="AN47" s="65">
        <v>5110159517</v>
      </c>
      <c r="AO47" s="66">
        <v>0</v>
      </c>
      <c r="AP47" s="66">
        <v>0</v>
      </c>
      <c r="AQ47" s="65">
        <v>1537568800</v>
      </c>
      <c r="AR47" s="65">
        <v>3572590717</v>
      </c>
      <c r="AS47" s="65">
        <v>1537568800</v>
      </c>
      <c r="AT47" s="66">
        <v>0</v>
      </c>
      <c r="AU47" s="65">
        <v>1537568800</v>
      </c>
      <c r="AV47" s="66">
        <v>0</v>
      </c>
      <c r="AW47" s="65">
        <v>1537568800</v>
      </c>
      <c r="AX47" s="66">
        <v>0</v>
      </c>
      <c r="AY47" s="66">
        <v>0</v>
      </c>
      <c r="AZ47" s="67">
        <f t="shared" si="13"/>
        <v>0.30088469741207885</v>
      </c>
      <c r="BA47" s="67">
        <f t="shared" si="14"/>
        <v>0.30088469741207885</v>
      </c>
    </row>
    <row r="48" spans="1:53" s="63" customFormat="1" ht="12.75" customHeight="1" x14ac:dyDescent="0.2">
      <c r="A48" s="97" t="s">
        <v>26</v>
      </c>
      <c r="B48" s="94"/>
      <c r="C48" s="97" t="s">
        <v>37</v>
      </c>
      <c r="D48" s="94"/>
      <c r="E48" s="97" t="s">
        <v>37</v>
      </c>
      <c r="F48" s="94"/>
      <c r="G48" s="97" t="s">
        <v>59</v>
      </c>
      <c r="H48" s="94"/>
      <c r="I48" s="97" t="s">
        <v>66</v>
      </c>
      <c r="J48" s="94"/>
      <c r="K48" s="94"/>
      <c r="L48" s="97"/>
      <c r="M48" s="94"/>
      <c r="N48" s="94"/>
      <c r="O48" s="97"/>
      <c r="P48" s="94"/>
      <c r="Q48" s="97"/>
      <c r="R48" s="94"/>
      <c r="S48" s="98" t="s">
        <v>67</v>
      </c>
      <c r="T48" s="94"/>
      <c r="U48" s="94"/>
      <c r="V48" s="94"/>
      <c r="W48" s="94"/>
      <c r="X48" s="94"/>
      <c r="Y48" s="94"/>
      <c r="Z48" s="94"/>
      <c r="AA48" s="97" t="s">
        <v>28</v>
      </c>
      <c r="AB48" s="94"/>
      <c r="AC48" s="94"/>
      <c r="AD48" s="94"/>
      <c r="AE48" s="94"/>
      <c r="AF48" s="97" t="s">
        <v>29</v>
      </c>
      <c r="AG48" s="94"/>
      <c r="AH48" s="94"/>
      <c r="AI48" s="64" t="s">
        <v>30</v>
      </c>
      <c r="AJ48" s="99" t="s">
        <v>31</v>
      </c>
      <c r="AK48" s="94"/>
      <c r="AL48" s="94"/>
      <c r="AM48" s="65">
        <v>1460915668</v>
      </c>
      <c r="AN48" s="65">
        <v>1460915668</v>
      </c>
      <c r="AO48" s="66">
        <v>0</v>
      </c>
      <c r="AP48" s="66">
        <v>0</v>
      </c>
      <c r="AQ48" s="65">
        <v>418658300</v>
      </c>
      <c r="AR48" s="65">
        <v>1042257368</v>
      </c>
      <c r="AS48" s="65">
        <v>418658300</v>
      </c>
      <c r="AT48" s="66">
        <v>0</v>
      </c>
      <c r="AU48" s="65">
        <v>418658300</v>
      </c>
      <c r="AV48" s="66">
        <v>0</v>
      </c>
      <c r="AW48" s="65">
        <v>418658300</v>
      </c>
      <c r="AX48" s="66">
        <v>0</v>
      </c>
      <c r="AY48" s="66">
        <v>0</v>
      </c>
      <c r="AZ48" s="67">
        <f t="shared" si="13"/>
        <v>0.28657253061920068</v>
      </c>
      <c r="BA48" s="67">
        <f t="shared" si="14"/>
        <v>0.28657253061920068</v>
      </c>
    </row>
    <row r="49" spans="1:53" s="63" customFormat="1" ht="12.75" customHeight="1" x14ac:dyDescent="0.2">
      <c r="A49" s="97" t="s">
        <v>26</v>
      </c>
      <c r="B49" s="94"/>
      <c r="C49" s="97" t="s">
        <v>37</v>
      </c>
      <c r="D49" s="94"/>
      <c r="E49" s="97" t="s">
        <v>37</v>
      </c>
      <c r="F49" s="94"/>
      <c r="G49" s="97" t="s">
        <v>59</v>
      </c>
      <c r="H49" s="94"/>
      <c r="I49" s="97" t="s">
        <v>46</v>
      </c>
      <c r="J49" s="94"/>
      <c r="K49" s="94"/>
      <c r="L49" s="97"/>
      <c r="M49" s="94"/>
      <c r="N49" s="94"/>
      <c r="O49" s="97"/>
      <c r="P49" s="94"/>
      <c r="Q49" s="97"/>
      <c r="R49" s="94"/>
      <c r="S49" s="98" t="s">
        <v>68</v>
      </c>
      <c r="T49" s="94"/>
      <c r="U49" s="94"/>
      <c r="V49" s="94"/>
      <c r="W49" s="94"/>
      <c r="X49" s="94"/>
      <c r="Y49" s="94"/>
      <c r="Z49" s="94"/>
      <c r="AA49" s="97" t="s">
        <v>28</v>
      </c>
      <c r="AB49" s="94"/>
      <c r="AC49" s="94"/>
      <c r="AD49" s="94"/>
      <c r="AE49" s="94"/>
      <c r="AF49" s="97" t="s">
        <v>29</v>
      </c>
      <c r="AG49" s="94"/>
      <c r="AH49" s="94"/>
      <c r="AI49" s="64" t="s">
        <v>30</v>
      </c>
      <c r="AJ49" s="99" t="s">
        <v>31</v>
      </c>
      <c r="AK49" s="94"/>
      <c r="AL49" s="94"/>
      <c r="AM49" s="65">
        <v>3929383860</v>
      </c>
      <c r="AN49" s="65">
        <v>3929383860</v>
      </c>
      <c r="AO49" s="66">
        <v>0</v>
      </c>
      <c r="AP49" s="66">
        <v>0</v>
      </c>
      <c r="AQ49" s="65">
        <v>1153339200</v>
      </c>
      <c r="AR49" s="65">
        <v>2776044660</v>
      </c>
      <c r="AS49" s="65">
        <v>1153339200</v>
      </c>
      <c r="AT49" s="66">
        <v>0</v>
      </c>
      <c r="AU49" s="65">
        <v>1153339200</v>
      </c>
      <c r="AV49" s="66">
        <v>0</v>
      </c>
      <c r="AW49" s="65">
        <v>1153339200</v>
      </c>
      <c r="AX49" s="66">
        <v>0</v>
      </c>
      <c r="AY49" s="66">
        <v>0</v>
      </c>
      <c r="AZ49" s="67">
        <f t="shared" si="13"/>
        <v>0.29351655147277977</v>
      </c>
      <c r="BA49" s="67">
        <f t="shared" si="14"/>
        <v>0.29351655147277977</v>
      </c>
    </row>
    <row r="50" spans="1:53" s="63" customFormat="1" ht="12.75" customHeight="1" x14ac:dyDescent="0.2">
      <c r="A50" s="97" t="s">
        <v>26</v>
      </c>
      <c r="B50" s="94"/>
      <c r="C50" s="97" t="s">
        <v>37</v>
      </c>
      <c r="D50" s="94"/>
      <c r="E50" s="97" t="s">
        <v>37</v>
      </c>
      <c r="F50" s="94"/>
      <c r="G50" s="97" t="s">
        <v>59</v>
      </c>
      <c r="H50" s="94"/>
      <c r="I50" s="97" t="s">
        <v>48</v>
      </c>
      <c r="J50" s="94"/>
      <c r="K50" s="94"/>
      <c r="L50" s="97"/>
      <c r="M50" s="94"/>
      <c r="N50" s="94"/>
      <c r="O50" s="97"/>
      <c r="P50" s="94"/>
      <c r="Q50" s="97"/>
      <c r="R50" s="94"/>
      <c r="S50" s="98" t="s">
        <v>69</v>
      </c>
      <c r="T50" s="94"/>
      <c r="U50" s="94"/>
      <c r="V50" s="94"/>
      <c r="W50" s="94"/>
      <c r="X50" s="94"/>
      <c r="Y50" s="94"/>
      <c r="Z50" s="94"/>
      <c r="AA50" s="97" t="s">
        <v>28</v>
      </c>
      <c r="AB50" s="94"/>
      <c r="AC50" s="94"/>
      <c r="AD50" s="94"/>
      <c r="AE50" s="94"/>
      <c r="AF50" s="97" t="s">
        <v>29</v>
      </c>
      <c r="AG50" s="94"/>
      <c r="AH50" s="94"/>
      <c r="AI50" s="64" t="s">
        <v>30</v>
      </c>
      <c r="AJ50" s="99" t="s">
        <v>31</v>
      </c>
      <c r="AK50" s="94"/>
      <c r="AL50" s="94"/>
      <c r="AM50" s="65">
        <v>687152051</v>
      </c>
      <c r="AN50" s="65">
        <v>687152051</v>
      </c>
      <c r="AO50" s="66">
        <v>0</v>
      </c>
      <c r="AP50" s="66">
        <v>0</v>
      </c>
      <c r="AQ50" s="65">
        <v>192527600</v>
      </c>
      <c r="AR50" s="65">
        <v>494624451</v>
      </c>
      <c r="AS50" s="65">
        <v>192527600</v>
      </c>
      <c r="AT50" s="66">
        <v>0</v>
      </c>
      <c r="AU50" s="65">
        <v>192527600</v>
      </c>
      <c r="AV50" s="66">
        <v>0</v>
      </c>
      <c r="AW50" s="65">
        <v>192527600</v>
      </c>
      <c r="AX50" s="66">
        <v>0</v>
      </c>
      <c r="AY50" s="66">
        <v>0</v>
      </c>
      <c r="AZ50" s="67">
        <f t="shared" si="13"/>
        <v>0.28018194767783644</v>
      </c>
      <c r="BA50" s="67">
        <f t="shared" si="14"/>
        <v>0.28018194767783644</v>
      </c>
    </row>
    <row r="51" spans="1:53" s="63" customFormat="1" ht="12.75" customHeight="1" x14ac:dyDescent="0.2">
      <c r="A51" s="97" t="s">
        <v>26</v>
      </c>
      <c r="B51" s="94"/>
      <c r="C51" s="97" t="s">
        <v>37</v>
      </c>
      <c r="D51" s="94"/>
      <c r="E51" s="97" t="s">
        <v>37</v>
      </c>
      <c r="F51" s="94"/>
      <c r="G51" s="97" t="s">
        <v>59</v>
      </c>
      <c r="H51" s="94"/>
      <c r="I51" s="97" t="s">
        <v>50</v>
      </c>
      <c r="J51" s="94"/>
      <c r="K51" s="94"/>
      <c r="L51" s="97"/>
      <c r="M51" s="94"/>
      <c r="N51" s="94"/>
      <c r="O51" s="97"/>
      <c r="P51" s="94"/>
      <c r="Q51" s="97"/>
      <c r="R51" s="94"/>
      <c r="S51" s="98" t="s">
        <v>70</v>
      </c>
      <c r="T51" s="94"/>
      <c r="U51" s="94"/>
      <c r="V51" s="94"/>
      <c r="W51" s="94"/>
      <c r="X51" s="94"/>
      <c r="Y51" s="94"/>
      <c r="Z51" s="94"/>
      <c r="AA51" s="97" t="s">
        <v>28</v>
      </c>
      <c r="AB51" s="94"/>
      <c r="AC51" s="94"/>
      <c r="AD51" s="94"/>
      <c r="AE51" s="94"/>
      <c r="AF51" s="97" t="s">
        <v>29</v>
      </c>
      <c r="AG51" s="94"/>
      <c r="AH51" s="94"/>
      <c r="AI51" s="64" t="s">
        <v>30</v>
      </c>
      <c r="AJ51" s="99" t="s">
        <v>31</v>
      </c>
      <c r="AK51" s="94"/>
      <c r="AL51" s="94"/>
      <c r="AM51" s="65">
        <v>687152051</v>
      </c>
      <c r="AN51" s="65">
        <v>687152051</v>
      </c>
      <c r="AO51" s="66">
        <v>0</v>
      </c>
      <c r="AP51" s="66">
        <v>0</v>
      </c>
      <c r="AQ51" s="65">
        <v>192527600</v>
      </c>
      <c r="AR51" s="65">
        <v>494624451</v>
      </c>
      <c r="AS51" s="65">
        <v>192527600</v>
      </c>
      <c r="AT51" s="66">
        <v>0</v>
      </c>
      <c r="AU51" s="65">
        <v>192527600</v>
      </c>
      <c r="AV51" s="66">
        <v>0</v>
      </c>
      <c r="AW51" s="65">
        <v>192527600</v>
      </c>
      <c r="AX51" s="66">
        <v>0</v>
      </c>
      <c r="AY51" s="66">
        <v>0</v>
      </c>
      <c r="AZ51" s="67">
        <f t="shared" si="13"/>
        <v>0.28018194767783644</v>
      </c>
      <c r="BA51" s="67">
        <f t="shared" si="14"/>
        <v>0.28018194767783644</v>
      </c>
    </row>
    <row r="52" spans="1:53" s="63" customFormat="1" ht="12.75" customHeight="1" x14ac:dyDescent="0.2">
      <c r="A52" s="97" t="s">
        <v>26</v>
      </c>
      <c r="B52" s="94"/>
      <c r="C52" s="97" t="s">
        <v>37</v>
      </c>
      <c r="D52" s="94"/>
      <c r="E52" s="97" t="s">
        <v>37</v>
      </c>
      <c r="F52" s="94"/>
      <c r="G52" s="97" t="s">
        <v>59</v>
      </c>
      <c r="H52" s="94"/>
      <c r="I52" s="97" t="s">
        <v>52</v>
      </c>
      <c r="J52" s="94"/>
      <c r="K52" s="94"/>
      <c r="L52" s="97"/>
      <c r="M52" s="94"/>
      <c r="N52" s="94"/>
      <c r="O52" s="97"/>
      <c r="P52" s="94"/>
      <c r="Q52" s="97"/>
      <c r="R52" s="94"/>
      <c r="S52" s="98" t="s">
        <v>71</v>
      </c>
      <c r="T52" s="94"/>
      <c r="U52" s="94"/>
      <c r="V52" s="94"/>
      <c r="W52" s="94"/>
      <c r="X52" s="94"/>
      <c r="Y52" s="94"/>
      <c r="Z52" s="94"/>
      <c r="AA52" s="97" t="s">
        <v>28</v>
      </c>
      <c r="AB52" s="94"/>
      <c r="AC52" s="94"/>
      <c r="AD52" s="94"/>
      <c r="AE52" s="94"/>
      <c r="AF52" s="97" t="s">
        <v>29</v>
      </c>
      <c r="AG52" s="94"/>
      <c r="AH52" s="94"/>
      <c r="AI52" s="64" t="s">
        <v>30</v>
      </c>
      <c r="AJ52" s="99" t="s">
        <v>31</v>
      </c>
      <c r="AK52" s="94"/>
      <c r="AL52" s="94"/>
      <c r="AM52" s="65">
        <v>1277539880</v>
      </c>
      <c r="AN52" s="65">
        <v>1277539880</v>
      </c>
      <c r="AO52" s="66">
        <v>0</v>
      </c>
      <c r="AP52" s="66">
        <v>0</v>
      </c>
      <c r="AQ52" s="65">
        <v>384676500</v>
      </c>
      <c r="AR52" s="65">
        <v>892863380</v>
      </c>
      <c r="AS52" s="65">
        <v>384676500</v>
      </c>
      <c r="AT52" s="66">
        <v>0</v>
      </c>
      <c r="AU52" s="65">
        <v>384676500</v>
      </c>
      <c r="AV52" s="66">
        <v>0</v>
      </c>
      <c r="AW52" s="65">
        <v>384676500</v>
      </c>
      <c r="AX52" s="66">
        <v>0</v>
      </c>
      <c r="AY52" s="66">
        <v>0</v>
      </c>
      <c r="AZ52" s="67">
        <f t="shared" si="13"/>
        <v>0.3011072343197615</v>
      </c>
      <c r="BA52" s="67">
        <f t="shared" si="14"/>
        <v>0.3011072343197615</v>
      </c>
    </row>
    <row r="53" spans="1:53" s="63" customFormat="1" ht="12.75" customHeight="1" x14ac:dyDescent="0.2">
      <c r="A53" s="97" t="s">
        <v>26</v>
      </c>
      <c r="B53" s="94"/>
      <c r="C53" s="97" t="s">
        <v>37</v>
      </c>
      <c r="D53" s="94"/>
      <c r="E53" s="97" t="s">
        <v>37</v>
      </c>
      <c r="F53" s="94"/>
      <c r="G53" s="97" t="s">
        <v>72</v>
      </c>
      <c r="H53" s="94"/>
      <c r="I53" s="97"/>
      <c r="J53" s="94"/>
      <c r="K53" s="94"/>
      <c r="L53" s="97"/>
      <c r="M53" s="94"/>
      <c r="N53" s="94"/>
      <c r="O53" s="97"/>
      <c r="P53" s="94"/>
      <c r="Q53" s="97"/>
      <c r="R53" s="94"/>
      <c r="S53" s="98" t="s">
        <v>73</v>
      </c>
      <c r="T53" s="94"/>
      <c r="U53" s="94"/>
      <c r="V53" s="94"/>
      <c r="W53" s="94"/>
      <c r="X53" s="94"/>
      <c r="Y53" s="94"/>
      <c r="Z53" s="94"/>
      <c r="AA53" s="97" t="s">
        <v>28</v>
      </c>
      <c r="AB53" s="94"/>
      <c r="AC53" s="94"/>
      <c r="AD53" s="94"/>
      <c r="AE53" s="94"/>
      <c r="AF53" s="97" t="s">
        <v>29</v>
      </c>
      <c r="AG53" s="94"/>
      <c r="AH53" s="94"/>
      <c r="AI53" s="64" t="s">
        <v>30</v>
      </c>
      <c r="AJ53" s="99" t="s">
        <v>31</v>
      </c>
      <c r="AK53" s="94"/>
      <c r="AL53" s="94"/>
      <c r="AM53" s="65">
        <v>4167114389</v>
      </c>
      <c r="AN53" s="65">
        <v>4167114389</v>
      </c>
      <c r="AO53" s="66">
        <v>0</v>
      </c>
      <c r="AP53" s="66">
        <v>0</v>
      </c>
      <c r="AQ53" s="65">
        <v>2308210587</v>
      </c>
      <c r="AR53" s="65">
        <v>1858903802</v>
      </c>
      <c r="AS53" s="65">
        <v>2308210587</v>
      </c>
      <c r="AT53" s="66">
        <v>0</v>
      </c>
      <c r="AU53" s="65">
        <v>2308210587</v>
      </c>
      <c r="AV53" s="66">
        <v>0</v>
      </c>
      <c r="AW53" s="65">
        <v>2308210587</v>
      </c>
      <c r="AX53" s="66">
        <v>0</v>
      </c>
      <c r="AY53" s="66">
        <v>0</v>
      </c>
      <c r="AZ53" s="67">
        <f t="shared" si="13"/>
        <v>0.55391102127962244</v>
      </c>
      <c r="BA53" s="67">
        <f t="shared" si="14"/>
        <v>0.55391102127962244</v>
      </c>
    </row>
    <row r="54" spans="1:53" s="63" customFormat="1" ht="12.75" customHeight="1" x14ac:dyDescent="0.2">
      <c r="A54" s="93" t="s">
        <v>26</v>
      </c>
      <c r="B54" s="94"/>
      <c r="C54" s="93" t="s">
        <v>37</v>
      </c>
      <c r="D54" s="94"/>
      <c r="E54" s="93" t="s">
        <v>37</v>
      </c>
      <c r="F54" s="94"/>
      <c r="G54" s="93" t="s">
        <v>72</v>
      </c>
      <c r="H54" s="94"/>
      <c r="I54" s="93" t="s">
        <v>41</v>
      </c>
      <c r="J54" s="94"/>
      <c r="K54" s="94"/>
      <c r="L54" s="93"/>
      <c r="M54" s="94"/>
      <c r="N54" s="94"/>
      <c r="O54" s="93"/>
      <c r="P54" s="94"/>
      <c r="Q54" s="93"/>
      <c r="R54" s="94"/>
      <c r="S54" s="95" t="s">
        <v>74</v>
      </c>
      <c r="T54" s="94"/>
      <c r="U54" s="94"/>
      <c r="V54" s="94"/>
      <c r="W54" s="94"/>
      <c r="X54" s="94"/>
      <c r="Y54" s="94"/>
      <c r="Z54" s="94"/>
      <c r="AA54" s="93" t="s">
        <v>28</v>
      </c>
      <c r="AB54" s="94"/>
      <c r="AC54" s="94"/>
      <c r="AD54" s="94"/>
      <c r="AE54" s="94"/>
      <c r="AF54" s="93" t="s">
        <v>29</v>
      </c>
      <c r="AG54" s="94"/>
      <c r="AH54" s="94"/>
      <c r="AI54" s="59" t="s">
        <v>30</v>
      </c>
      <c r="AJ54" s="96" t="s">
        <v>31</v>
      </c>
      <c r="AK54" s="94"/>
      <c r="AL54" s="94"/>
      <c r="AM54" s="60">
        <v>2345420829</v>
      </c>
      <c r="AN54" s="60">
        <v>2345420829</v>
      </c>
      <c r="AO54" s="61">
        <v>0</v>
      </c>
      <c r="AP54" s="61">
        <v>0</v>
      </c>
      <c r="AQ54" s="60">
        <v>1731812111</v>
      </c>
      <c r="AR54" s="60">
        <v>613608718</v>
      </c>
      <c r="AS54" s="60">
        <v>1731812111</v>
      </c>
      <c r="AT54" s="61">
        <v>0</v>
      </c>
      <c r="AU54" s="60">
        <v>1731812111</v>
      </c>
      <c r="AV54" s="61">
        <v>0</v>
      </c>
      <c r="AW54" s="60">
        <v>1731812111</v>
      </c>
      <c r="AX54" s="61">
        <v>0</v>
      </c>
      <c r="AY54" s="61">
        <v>0</v>
      </c>
      <c r="AZ54" s="62">
        <f t="shared" si="13"/>
        <v>0.73838011907585055</v>
      </c>
      <c r="BA54" s="62">
        <f t="shared" si="14"/>
        <v>0.73838011907585055</v>
      </c>
    </row>
    <row r="55" spans="1:53" s="63" customFormat="1" ht="12.75" customHeight="1" x14ac:dyDescent="0.2">
      <c r="A55" s="97" t="s">
        <v>26</v>
      </c>
      <c r="B55" s="94"/>
      <c r="C55" s="97" t="s">
        <v>37</v>
      </c>
      <c r="D55" s="94"/>
      <c r="E55" s="97" t="s">
        <v>37</v>
      </c>
      <c r="F55" s="94"/>
      <c r="G55" s="97" t="s">
        <v>72</v>
      </c>
      <c r="H55" s="94"/>
      <c r="I55" s="97" t="s">
        <v>41</v>
      </c>
      <c r="J55" s="94"/>
      <c r="K55" s="94"/>
      <c r="L55" s="97" t="s">
        <v>41</v>
      </c>
      <c r="M55" s="94"/>
      <c r="N55" s="94"/>
      <c r="O55" s="97"/>
      <c r="P55" s="94"/>
      <c r="Q55" s="97"/>
      <c r="R55" s="94"/>
      <c r="S55" s="98" t="s">
        <v>75</v>
      </c>
      <c r="T55" s="94"/>
      <c r="U55" s="94"/>
      <c r="V55" s="94"/>
      <c r="W55" s="94"/>
      <c r="X55" s="94"/>
      <c r="Y55" s="94"/>
      <c r="Z55" s="94"/>
      <c r="AA55" s="97" t="s">
        <v>28</v>
      </c>
      <c r="AB55" s="94"/>
      <c r="AC55" s="94"/>
      <c r="AD55" s="94"/>
      <c r="AE55" s="94"/>
      <c r="AF55" s="97" t="s">
        <v>29</v>
      </c>
      <c r="AG55" s="94"/>
      <c r="AH55" s="94"/>
      <c r="AI55" s="64" t="s">
        <v>30</v>
      </c>
      <c r="AJ55" s="99" t="s">
        <v>31</v>
      </c>
      <c r="AK55" s="94"/>
      <c r="AL55" s="94"/>
      <c r="AM55" s="65">
        <v>1651295148</v>
      </c>
      <c r="AN55" s="65">
        <v>1651295148</v>
      </c>
      <c r="AO55" s="66">
        <v>0</v>
      </c>
      <c r="AP55" s="66">
        <v>0</v>
      </c>
      <c r="AQ55" s="65">
        <v>1219421969</v>
      </c>
      <c r="AR55" s="65">
        <v>431873179</v>
      </c>
      <c r="AS55" s="65">
        <v>1219421969</v>
      </c>
      <c r="AT55" s="66">
        <v>0</v>
      </c>
      <c r="AU55" s="65">
        <v>1219421969</v>
      </c>
      <c r="AV55" s="66">
        <v>0</v>
      </c>
      <c r="AW55" s="65">
        <v>1219421969</v>
      </c>
      <c r="AX55" s="66">
        <v>0</v>
      </c>
      <c r="AY55" s="66">
        <v>0</v>
      </c>
      <c r="AZ55" s="67">
        <f t="shared" si="13"/>
        <v>0.7384639690105842</v>
      </c>
      <c r="BA55" s="67">
        <f t="shared" si="14"/>
        <v>0.7384639690105842</v>
      </c>
    </row>
    <row r="56" spans="1:53" s="63" customFormat="1" ht="12.75" customHeight="1" x14ac:dyDescent="0.2">
      <c r="A56" s="97" t="s">
        <v>26</v>
      </c>
      <c r="B56" s="94"/>
      <c r="C56" s="97" t="s">
        <v>37</v>
      </c>
      <c r="D56" s="94"/>
      <c r="E56" s="97" t="s">
        <v>37</v>
      </c>
      <c r="F56" s="94"/>
      <c r="G56" s="97" t="s">
        <v>72</v>
      </c>
      <c r="H56" s="94"/>
      <c r="I56" s="97" t="s">
        <v>41</v>
      </c>
      <c r="J56" s="94"/>
      <c r="K56" s="94"/>
      <c r="L56" s="97" t="s">
        <v>44</v>
      </c>
      <c r="M56" s="94"/>
      <c r="N56" s="94"/>
      <c r="O56" s="97"/>
      <c r="P56" s="94"/>
      <c r="Q56" s="97"/>
      <c r="R56" s="94"/>
      <c r="S56" s="98" t="s">
        <v>76</v>
      </c>
      <c r="T56" s="94"/>
      <c r="U56" s="94"/>
      <c r="V56" s="94"/>
      <c r="W56" s="94"/>
      <c r="X56" s="94"/>
      <c r="Y56" s="94"/>
      <c r="Z56" s="94"/>
      <c r="AA56" s="97" t="s">
        <v>28</v>
      </c>
      <c r="AB56" s="94"/>
      <c r="AC56" s="94"/>
      <c r="AD56" s="94"/>
      <c r="AE56" s="94"/>
      <c r="AF56" s="97" t="s">
        <v>29</v>
      </c>
      <c r="AG56" s="94"/>
      <c r="AH56" s="94"/>
      <c r="AI56" s="64" t="s">
        <v>30</v>
      </c>
      <c r="AJ56" s="99" t="s">
        <v>31</v>
      </c>
      <c r="AK56" s="94"/>
      <c r="AL56" s="94"/>
      <c r="AM56" s="65">
        <v>694125681</v>
      </c>
      <c r="AN56" s="65">
        <v>694125681</v>
      </c>
      <c r="AO56" s="66">
        <v>0</v>
      </c>
      <c r="AP56" s="66">
        <v>0</v>
      </c>
      <c r="AQ56" s="65">
        <v>512390142</v>
      </c>
      <c r="AR56" s="65">
        <v>181735539</v>
      </c>
      <c r="AS56" s="65">
        <v>512390142</v>
      </c>
      <c r="AT56" s="66">
        <v>0</v>
      </c>
      <c r="AU56" s="65">
        <v>512390142</v>
      </c>
      <c r="AV56" s="66">
        <v>0</v>
      </c>
      <c r="AW56" s="65">
        <v>512390142</v>
      </c>
      <c r="AX56" s="66">
        <v>0</v>
      </c>
      <c r="AY56" s="66">
        <v>0</v>
      </c>
      <c r="AZ56" s="67">
        <f t="shared" si="13"/>
        <v>0.73818064368662939</v>
      </c>
      <c r="BA56" s="67">
        <f t="shared" si="14"/>
        <v>0.73818064368662939</v>
      </c>
    </row>
    <row r="57" spans="1:53" s="63" customFormat="1" ht="12.75" customHeight="1" x14ac:dyDescent="0.2">
      <c r="A57" s="97" t="s">
        <v>26</v>
      </c>
      <c r="B57" s="94"/>
      <c r="C57" s="97" t="s">
        <v>37</v>
      </c>
      <c r="D57" s="94"/>
      <c r="E57" s="97" t="s">
        <v>37</v>
      </c>
      <c r="F57" s="94"/>
      <c r="G57" s="97" t="s">
        <v>72</v>
      </c>
      <c r="H57" s="94"/>
      <c r="I57" s="97" t="s">
        <v>44</v>
      </c>
      <c r="J57" s="94"/>
      <c r="K57" s="94"/>
      <c r="L57" s="97"/>
      <c r="M57" s="94"/>
      <c r="N57" s="94"/>
      <c r="O57" s="97"/>
      <c r="P57" s="94"/>
      <c r="Q57" s="97"/>
      <c r="R57" s="94"/>
      <c r="S57" s="98" t="s">
        <v>77</v>
      </c>
      <c r="T57" s="94"/>
      <c r="U57" s="94"/>
      <c r="V57" s="94"/>
      <c r="W57" s="94"/>
      <c r="X57" s="94"/>
      <c r="Y57" s="94"/>
      <c r="Z57" s="94"/>
      <c r="AA57" s="97" t="s">
        <v>28</v>
      </c>
      <c r="AB57" s="94"/>
      <c r="AC57" s="94"/>
      <c r="AD57" s="94"/>
      <c r="AE57" s="94"/>
      <c r="AF57" s="97" t="s">
        <v>29</v>
      </c>
      <c r="AG57" s="94"/>
      <c r="AH57" s="94"/>
      <c r="AI57" s="64" t="s">
        <v>30</v>
      </c>
      <c r="AJ57" s="99" t="s">
        <v>31</v>
      </c>
      <c r="AK57" s="94"/>
      <c r="AL57" s="94"/>
      <c r="AM57" s="65">
        <v>1821693560</v>
      </c>
      <c r="AN57" s="65">
        <v>1821693560</v>
      </c>
      <c r="AO57" s="66">
        <v>0</v>
      </c>
      <c r="AP57" s="66">
        <v>0</v>
      </c>
      <c r="AQ57" s="65">
        <v>576398476</v>
      </c>
      <c r="AR57" s="65">
        <v>1245295084</v>
      </c>
      <c r="AS57" s="65">
        <v>576398476</v>
      </c>
      <c r="AT57" s="66">
        <v>0</v>
      </c>
      <c r="AU57" s="65">
        <v>576398476</v>
      </c>
      <c r="AV57" s="66">
        <v>0</v>
      </c>
      <c r="AW57" s="65">
        <v>576398476</v>
      </c>
      <c r="AX57" s="66">
        <v>0</v>
      </c>
      <c r="AY57" s="66">
        <v>0</v>
      </c>
      <c r="AZ57" s="67">
        <f t="shared" si="13"/>
        <v>0.31640803297344916</v>
      </c>
      <c r="BA57" s="67">
        <f t="shared" si="14"/>
        <v>0.31640803297344916</v>
      </c>
    </row>
    <row r="58" spans="1:53" s="63" customFormat="1" ht="12.75" customHeight="1" x14ac:dyDescent="0.2">
      <c r="A58" s="97" t="s">
        <v>26</v>
      </c>
      <c r="B58" s="94"/>
      <c r="C58" s="97" t="s">
        <v>37</v>
      </c>
      <c r="D58" s="94"/>
      <c r="E58" s="97" t="s">
        <v>37</v>
      </c>
      <c r="F58" s="94"/>
      <c r="G58" s="97" t="s">
        <v>78</v>
      </c>
      <c r="H58" s="94"/>
      <c r="I58" s="97"/>
      <c r="J58" s="94"/>
      <c r="K58" s="94"/>
      <c r="L58" s="97"/>
      <c r="M58" s="94"/>
      <c r="N58" s="94"/>
      <c r="O58" s="97"/>
      <c r="P58" s="94"/>
      <c r="Q58" s="97"/>
      <c r="R58" s="94"/>
      <c r="S58" s="98" t="s">
        <v>79</v>
      </c>
      <c r="T58" s="94"/>
      <c r="U58" s="94"/>
      <c r="V58" s="94"/>
      <c r="W58" s="94"/>
      <c r="X58" s="94"/>
      <c r="Y58" s="94"/>
      <c r="Z58" s="94"/>
      <c r="AA58" s="97" t="s">
        <v>28</v>
      </c>
      <c r="AB58" s="94"/>
      <c r="AC58" s="94"/>
      <c r="AD58" s="94"/>
      <c r="AE58" s="94"/>
      <c r="AF58" s="97" t="s">
        <v>29</v>
      </c>
      <c r="AG58" s="94"/>
      <c r="AH58" s="94"/>
      <c r="AI58" s="64" t="s">
        <v>30</v>
      </c>
      <c r="AJ58" s="99" t="s">
        <v>31</v>
      </c>
      <c r="AK58" s="94"/>
      <c r="AL58" s="94"/>
      <c r="AM58" s="66">
        <v>0</v>
      </c>
      <c r="AN58" s="66">
        <v>0</v>
      </c>
      <c r="AO58" s="66">
        <v>0</v>
      </c>
      <c r="AP58" s="66">
        <v>0</v>
      </c>
      <c r="AQ58" s="66">
        <v>0</v>
      </c>
      <c r="AR58" s="66">
        <v>0</v>
      </c>
      <c r="AS58" s="66">
        <v>0</v>
      </c>
      <c r="AT58" s="66">
        <v>0</v>
      </c>
      <c r="AU58" s="66">
        <v>0</v>
      </c>
      <c r="AV58" s="66">
        <v>0</v>
      </c>
      <c r="AW58" s="66">
        <v>0</v>
      </c>
      <c r="AX58" s="66">
        <v>0</v>
      </c>
      <c r="AY58" s="66">
        <v>0</v>
      </c>
      <c r="AZ58" s="67" t="e">
        <f t="shared" si="13"/>
        <v>#DIV/0!</v>
      </c>
      <c r="BA58" s="67" t="e">
        <f t="shared" si="14"/>
        <v>#DIV/0!</v>
      </c>
    </row>
    <row r="59" spans="1:53" s="63" customFormat="1" ht="12.75" customHeight="1" x14ac:dyDescent="0.2">
      <c r="A59" s="93" t="s">
        <v>26</v>
      </c>
      <c r="B59" s="94"/>
      <c r="C59" s="93" t="s">
        <v>59</v>
      </c>
      <c r="D59" s="94"/>
      <c r="E59" s="93"/>
      <c r="F59" s="94"/>
      <c r="G59" s="93"/>
      <c r="H59" s="94"/>
      <c r="I59" s="93"/>
      <c r="J59" s="94"/>
      <c r="K59" s="94"/>
      <c r="L59" s="93"/>
      <c r="M59" s="94"/>
      <c r="N59" s="94"/>
      <c r="O59" s="93"/>
      <c r="P59" s="94"/>
      <c r="Q59" s="93"/>
      <c r="R59" s="94"/>
      <c r="S59" s="95" t="s">
        <v>80</v>
      </c>
      <c r="T59" s="94"/>
      <c r="U59" s="94"/>
      <c r="V59" s="94"/>
      <c r="W59" s="94"/>
      <c r="X59" s="94"/>
      <c r="Y59" s="94"/>
      <c r="Z59" s="94"/>
      <c r="AA59" s="93" t="s">
        <v>28</v>
      </c>
      <c r="AB59" s="94"/>
      <c r="AC59" s="94"/>
      <c r="AD59" s="94"/>
      <c r="AE59" s="94"/>
      <c r="AF59" s="93" t="s">
        <v>29</v>
      </c>
      <c r="AG59" s="94"/>
      <c r="AH59" s="94"/>
      <c r="AI59" s="59" t="s">
        <v>30</v>
      </c>
      <c r="AJ59" s="96" t="s">
        <v>31</v>
      </c>
      <c r="AK59" s="94"/>
      <c r="AL59" s="94"/>
      <c r="AM59" s="60">
        <v>17547871125</v>
      </c>
      <c r="AN59" s="60">
        <v>14895076709.24</v>
      </c>
      <c r="AO59" s="60">
        <v>2652794415.7600002</v>
      </c>
      <c r="AP59" s="60">
        <v>1800000</v>
      </c>
      <c r="AQ59" s="60">
        <v>13166868004.24</v>
      </c>
      <c r="AR59" s="60">
        <v>1728208705</v>
      </c>
      <c r="AS59" s="60">
        <v>2719433579.8899999</v>
      </c>
      <c r="AT59" s="60">
        <v>10447434424.35</v>
      </c>
      <c r="AU59" s="60">
        <v>2468441223.5100002</v>
      </c>
      <c r="AV59" s="60">
        <v>250992356.38</v>
      </c>
      <c r="AW59" s="60">
        <v>2363044007.54</v>
      </c>
      <c r="AX59" s="60">
        <v>105397215.97</v>
      </c>
      <c r="AY59" s="60">
        <v>434178</v>
      </c>
      <c r="AZ59" s="62">
        <f t="shared" si="13"/>
        <v>0.75033990792658045</v>
      </c>
      <c r="BA59" s="62">
        <f t="shared" si="14"/>
        <v>0.15497227900287533</v>
      </c>
    </row>
    <row r="60" spans="1:53" s="63" customFormat="1" ht="12.75" customHeight="1" x14ac:dyDescent="0.2">
      <c r="A60" s="93" t="s">
        <v>26</v>
      </c>
      <c r="B60" s="94"/>
      <c r="C60" s="93" t="s">
        <v>59</v>
      </c>
      <c r="D60" s="94"/>
      <c r="E60" s="93" t="s">
        <v>37</v>
      </c>
      <c r="F60" s="94"/>
      <c r="G60" s="93"/>
      <c r="H60" s="94"/>
      <c r="I60" s="93"/>
      <c r="J60" s="94"/>
      <c r="K60" s="94"/>
      <c r="L60" s="93"/>
      <c r="M60" s="94"/>
      <c r="N60" s="94"/>
      <c r="O60" s="93"/>
      <c r="P60" s="94"/>
      <c r="Q60" s="93"/>
      <c r="R60" s="94"/>
      <c r="S60" s="95" t="s">
        <v>81</v>
      </c>
      <c r="T60" s="94"/>
      <c r="U60" s="94"/>
      <c r="V60" s="94"/>
      <c r="W60" s="94"/>
      <c r="X60" s="94"/>
      <c r="Y60" s="94"/>
      <c r="Z60" s="94"/>
      <c r="AA60" s="93" t="s">
        <v>28</v>
      </c>
      <c r="AB60" s="94"/>
      <c r="AC60" s="94"/>
      <c r="AD60" s="94"/>
      <c r="AE60" s="94"/>
      <c r="AF60" s="93" t="s">
        <v>29</v>
      </c>
      <c r="AG60" s="94"/>
      <c r="AH60" s="94"/>
      <c r="AI60" s="59" t="s">
        <v>30</v>
      </c>
      <c r="AJ60" s="96" t="s">
        <v>31</v>
      </c>
      <c r="AK60" s="94"/>
      <c r="AL60" s="94"/>
      <c r="AM60" s="60">
        <v>752000000</v>
      </c>
      <c r="AN60" s="60">
        <v>330934325</v>
      </c>
      <c r="AO60" s="60">
        <v>421065675</v>
      </c>
      <c r="AP60" s="61">
        <v>0</v>
      </c>
      <c r="AQ60" s="60">
        <v>323534325</v>
      </c>
      <c r="AR60" s="60">
        <v>7400000</v>
      </c>
      <c r="AS60" s="60">
        <v>4258825</v>
      </c>
      <c r="AT60" s="60">
        <v>319275500</v>
      </c>
      <c r="AU60" s="60">
        <v>4258825</v>
      </c>
      <c r="AV60" s="61">
        <v>0</v>
      </c>
      <c r="AW60" s="60">
        <v>4258825</v>
      </c>
      <c r="AX60" s="61">
        <v>0</v>
      </c>
      <c r="AY60" s="61">
        <v>0</v>
      </c>
      <c r="AZ60" s="62">
        <f t="shared" si="13"/>
        <v>0.43023181515957448</v>
      </c>
      <c r="BA60" s="62">
        <f t="shared" si="14"/>
        <v>5.663331117021277E-3</v>
      </c>
    </row>
    <row r="61" spans="1:53" s="63" customFormat="1" ht="12.75" customHeight="1" x14ac:dyDescent="0.2">
      <c r="A61" s="93" t="s">
        <v>26</v>
      </c>
      <c r="B61" s="94"/>
      <c r="C61" s="93" t="s">
        <v>59</v>
      </c>
      <c r="D61" s="94"/>
      <c r="E61" s="93" t="s">
        <v>37</v>
      </c>
      <c r="F61" s="94"/>
      <c r="G61" s="93" t="s">
        <v>37</v>
      </c>
      <c r="H61" s="94"/>
      <c r="I61" s="93"/>
      <c r="J61" s="94"/>
      <c r="K61" s="94"/>
      <c r="L61" s="93"/>
      <c r="M61" s="94"/>
      <c r="N61" s="94"/>
      <c r="O61" s="93"/>
      <c r="P61" s="94"/>
      <c r="Q61" s="93"/>
      <c r="R61" s="94"/>
      <c r="S61" s="95" t="s">
        <v>82</v>
      </c>
      <c r="T61" s="94"/>
      <c r="U61" s="94"/>
      <c r="V61" s="94"/>
      <c r="W61" s="94"/>
      <c r="X61" s="94"/>
      <c r="Y61" s="94"/>
      <c r="Z61" s="94"/>
      <c r="AA61" s="93" t="s">
        <v>28</v>
      </c>
      <c r="AB61" s="94"/>
      <c r="AC61" s="94"/>
      <c r="AD61" s="94"/>
      <c r="AE61" s="94"/>
      <c r="AF61" s="93" t="s">
        <v>29</v>
      </c>
      <c r="AG61" s="94"/>
      <c r="AH61" s="94"/>
      <c r="AI61" s="59" t="s">
        <v>30</v>
      </c>
      <c r="AJ61" s="96" t="s">
        <v>31</v>
      </c>
      <c r="AK61" s="94"/>
      <c r="AL61" s="94"/>
      <c r="AM61" s="60">
        <v>752000000</v>
      </c>
      <c r="AN61" s="60">
        <v>330934325</v>
      </c>
      <c r="AO61" s="60">
        <v>421065675</v>
      </c>
      <c r="AP61" s="61">
        <v>0</v>
      </c>
      <c r="AQ61" s="60">
        <v>323534325</v>
      </c>
      <c r="AR61" s="60">
        <v>7400000</v>
      </c>
      <c r="AS61" s="60">
        <v>4258825</v>
      </c>
      <c r="AT61" s="60">
        <v>319275500</v>
      </c>
      <c r="AU61" s="60">
        <v>4258825</v>
      </c>
      <c r="AV61" s="61">
        <v>0</v>
      </c>
      <c r="AW61" s="60">
        <v>4258825</v>
      </c>
      <c r="AX61" s="61">
        <v>0</v>
      </c>
      <c r="AY61" s="61">
        <v>0</v>
      </c>
      <c r="AZ61" s="62">
        <f t="shared" si="13"/>
        <v>0.43023181515957448</v>
      </c>
      <c r="BA61" s="62">
        <f t="shared" si="14"/>
        <v>5.663331117021277E-3</v>
      </c>
    </row>
    <row r="62" spans="1:53" s="63" customFormat="1" ht="12.75" customHeight="1" x14ac:dyDescent="0.2">
      <c r="A62" s="97" t="s">
        <v>26</v>
      </c>
      <c r="B62" s="94"/>
      <c r="C62" s="97" t="s">
        <v>59</v>
      </c>
      <c r="D62" s="94"/>
      <c r="E62" s="97" t="s">
        <v>37</v>
      </c>
      <c r="F62" s="94"/>
      <c r="G62" s="97" t="s">
        <v>37</v>
      </c>
      <c r="H62" s="94"/>
      <c r="I62" s="97" t="s">
        <v>64</v>
      </c>
      <c r="J62" s="94"/>
      <c r="K62" s="94"/>
      <c r="L62" s="97"/>
      <c r="M62" s="94"/>
      <c r="N62" s="94"/>
      <c r="O62" s="97"/>
      <c r="P62" s="94"/>
      <c r="Q62" s="97"/>
      <c r="R62" s="94"/>
      <c r="S62" s="98" t="s">
        <v>83</v>
      </c>
      <c r="T62" s="94"/>
      <c r="U62" s="94"/>
      <c r="V62" s="94"/>
      <c r="W62" s="94"/>
      <c r="X62" s="94"/>
      <c r="Y62" s="94"/>
      <c r="Z62" s="94"/>
      <c r="AA62" s="97" t="s">
        <v>28</v>
      </c>
      <c r="AB62" s="94"/>
      <c r="AC62" s="94"/>
      <c r="AD62" s="94"/>
      <c r="AE62" s="94"/>
      <c r="AF62" s="97" t="s">
        <v>29</v>
      </c>
      <c r="AG62" s="94"/>
      <c r="AH62" s="94"/>
      <c r="AI62" s="64" t="s">
        <v>30</v>
      </c>
      <c r="AJ62" s="99" t="s">
        <v>31</v>
      </c>
      <c r="AK62" s="94"/>
      <c r="AL62" s="94"/>
      <c r="AM62" s="65">
        <v>696000000</v>
      </c>
      <c r="AN62" s="65">
        <v>330934325</v>
      </c>
      <c r="AO62" s="65">
        <v>365065675</v>
      </c>
      <c r="AP62" s="66">
        <v>0</v>
      </c>
      <c r="AQ62" s="65">
        <v>323534325</v>
      </c>
      <c r="AR62" s="65">
        <v>7400000</v>
      </c>
      <c r="AS62" s="65">
        <v>4258825</v>
      </c>
      <c r="AT62" s="65">
        <v>319275500</v>
      </c>
      <c r="AU62" s="65">
        <v>4258825</v>
      </c>
      <c r="AV62" s="66">
        <v>0</v>
      </c>
      <c r="AW62" s="65">
        <v>4258825</v>
      </c>
      <c r="AX62" s="66">
        <v>0</v>
      </c>
      <c r="AY62" s="66">
        <v>0</v>
      </c>
      <c r="AZ62" s="67">
        <f t="shared" si="13"/>
        <v>0.46484816810344826</v>
      </c>
      <c r="BA62" s="67">
        <f t="shared" si="14"/>
        <v>6.1190014367816089E-3</v>
      </c>
    </row>
    <row r="63" spans="1:53" s="63" customFormat="1" ht="12.75" customHeight="1" x14ac:dyDescent="0.2">
      <c r="A63" s="97" t="s">
        <v>26</v>
      </c>
      <c r="B63" s="94"/>
      <c r="C63" s="97" t="s">
        <v>59</v>
      </c>
      <c r="D63" s="94"/>
      <c r="E63" s="97" t="s">
        <v>37</v>
      </c>
      <c r="F63" s="94"/>
      <c r="G63" s="97" t="s">
        <v>37</v>
      </c>
      <c r="H63" s="94"/>
      <c r="I63" s="97" t="s">
        <v>46</v>
      </c>
      <c r="J63" s="94"/>
      <c r="K63" s="94"/>
      <c r="L63" s="97"/>
      <c r="M63" s="94"/>
      <c r="N63" s="94"/>
      <c r="O63" s="97"/>
      <c r="P63" s="94"/>
      <c r="Q63" s="97"/>
      <c r="R63" s="94"/>
      <c r="S63" s="98" t="s">
        <v>84</v>
      </c>
      <c r="T63" s="94"/>
      <c r="U63" s="94"/>
      <c r="V63" s="94"/>
      <c r="W63" s="94"/>
      <c r="X63" s="94"/>
      <c r="Y63" s="94"/>
      <c r="Z63" s="94"/>
      <c r="AA63" s="97" t="s">
        <v>28</v>
      </c>
      <c r="AB63" s="94"/>
      <c r="AC63" s="94"/>
      <c r="AD63" s="94"/>
      <c r="AE63" s="94"/>
      <c r="AF63" s="97" t="s">
        <v>29</v>
      </c>
      <c r="AG63" s="94"/>
      <c r="AH63" s="94"/>
      <c r="AI63" s="64" t="s">
        <v>30</v>
      </c>
      <c r="AJ63" s="99" t="s">
        <v>31</v>
      </c>
      <c r="AK63" s="94"/>
      <c r="AL63" s="94"/>
      <c r="AM63" s="65">
        <v>56000000</v>
      </c>
      <c r="AN63" s="66">
        <v>0</v>
      </c>
      <c r="AO63" s="65">
        <v>56000000</v>
      </c>
      <c r="AP63" s="66">
        <v>0</v>
      </c>
      <c r="AQ63" s="66">
        <v>0</v>
      </c>
      <c r="AR63" s="66">
        <v>0</v>
      </c>
      <c r="AS63" s="66">
        <v>0</v>
      </c>
      <c r="AT63" s="66">
        <v>0</v>
      </c>
      <c r="AU63" s="66">
        <v>0</v>
      </c>
      <c r="AV63" s="66">
        <v>0</v>
      </c>
      <c r="AW63" s="66">
        <v>0</v>
      </c>
      <c r="AX63" s="66">
        <v>0</v>
      </c>
      <c r="AY63" s="66">
        <v>0</v>
      </c>
      <c r="AZ63" s="67">
        <f t="shared" si="13"/>
        <v>0</v>
      </c>
      <c r="BA63" s="67">
        <f t="shared" si="14"/>
        <v>0</v>
      </c>
    </row>
    <row r="64" spans="1:53" s="63" customFormat="1" ht="12.75" customHeight="1" x14ac:dyDescent="0.2">
      <c r="A64" s="97" t="s">
        <v>26</v>
      </c>
      <c r="B64" s="94"/>
      <c r="C64" s="97" t="s">
        <v>59</v>
      </c>
      <c r="D64" s="94"/>
      <c r="E64" s="97" t="s">
        <v>59</v>
      </c>
      <c r="F64" s="94"/>
      <c r="G64" s="97"/>
      <c r="H64" s="94"/>
      <c r="I64" s="97"/>
      <c r="J64" s="94"/>
      <c r="K64" s="94"/>
      <c r="L64" s="97"/>
      <c r="M64" s="94"/>
      <c r="N64" s="94"/>
      <c r="O64" s="97"/>
      <c r="P64" s="94"/>
      <c r="Q64" s="97"/>
      <c r="R64" s="94"/>
      <c r="S64" s="98" t="s">
        <v>85</v>
      </c>
      <c r="T64" s="94"/>
      <c r="U64" s="94"/>
      <c r="V64" s="94"/>
      <c r="W64" s="94"/>
      <c r="X64" s="94"/>
      <c r="Y64" s="94"/>
      <c r="Z64" s="94"/>
      <c r="AA64" s="97" t="s">
        <v>28</v>
      </c>
      <c r="AB64" s="94"/>
      <c r="AC64" s="94"/>
      <c r="AD64" s="94"/>
      <c r="AE64" s="94"/>
      <c r="AF64" s="97" t="s">
        <v>29</v>
      </c>
      <c r="AG64" s="94"/>
      <c r="AH64" s="94"/>
      <c r="AI64" s="64" t="s">
        <v>30</v>
      </c>
      <c r="AJ64" s="99" t="s">
        <v>31</v>
      </c>
      <c r="AK64" s="94"/>
      <c r="AL64" s="94"/>
      <c r="AM64" s="65">
        <v>16795871125</v>
      </c>
      <c r="AN64" s="65">
        <v>14564142384.24</v>
      </c>
      <c r="AO64" s="65">
        <v>2231728740.7600002</v>
      </c>
      <c r="AP64" s="65">
        <v>1800000</v>
      </c>
      <c r="AQ64" s="65">
        <v>12843333679.24</v>
      </c>
      <c r="AR64" s="65">
        <v>1720808705</v>
      </c>
      <c r="AS64" s="65">
        <v>2715174754.8899999</v>
      </c>
      <c r="AT64" s="65">
        <v>10128158924.35</v>
      </c>
      <c r="AU64" s="65">
        <v>2464182398.5100002</v>
      </c>
      <c r="AV64" s="65">
        <v>250992356.38</v>
      </c>
      <c r="AW64" s="65">
        <v>2358785182.54</v>
      </c>
      <c r="AX64" s="65">
        <v>105397215.97</v>
      </c>
      <c r="AY64" s="65">
        <v>434178</v>
      </c>
      <c r="AZ64" s="67">
        <f t="shared" si="13"/>
        <v>0.76467207825399408</v>
      </c>
      <c r="BA64" s="67">
        <f t="shared" si="14"/>
        <v>0.16165727485539991</v>
      </c>
    </row>
    <row r="65" spans="1:53" s="63" customFormat="1" ht="12.75" customHeight="1" x14ac:dyDescent="0.2">
      <c r="A65" s="93" t="s">
        <v>26</v>
      </c>
      <c r="B65" s="94"/>
      <c r="C65" s="93" t="s">
        <v>59</v>
      </c>
      <c r="D65" s="94"/>
      <c r="E65" s="93" t="s">
        <v>59</v>
      </c>
      <c r="F65" s="94"/>
      <c r="G65" s="93" t="s">
        <v>37</v>
      </c>
      <c r="H65" s="94"/>
      <c r="I65" s="93"/>
      <c r="J65" s="94"/>
      <c r="K65" s="94"/>
      <c r="L65" s="93"/>
      <c r="M65" s="94"/>
      <c r="N65" s="94"/>
      <c r="O65" s="93"/>
      <c r="P65" s="94"/>
      <c r="Q65" s="93"/>
      <c r="R65" s="94"/>
      <c r="S65" s="95" t="s">
        <v>86</v>
      </c>
      <c r="T65" s="94"/>
      <c r="U65" s="94"/>
      <c r="V65" s="94"/>
      <c r="W65" s="94"/>
      <c r="X65" s="94"/>
      <c r="Y65" s="94"/>
      <c r="Z65" s="94"/>
      <c r="AA65" s="93" t="s">
        <v>28</v>
      </c>
      <c r="AB65" s="94"/>
      <c r="AC65" s="94"/>
      <c r="AD65" s="94"/>
      <c r="AE65" s="94"/>
      <c r="AF65" s="93" t="s">
        <v>29</v>
      </c>
      <c r="AG65" s="94"/>
      <c r="AH65" s="94"/>
      <c r="AI65" s="59" t="s">
        <v>30</v>
      </c>
      <c r="AJ65" s="96" t="s">
        <v>31</v>
      </c>
      <c r="AK65" s="94"/>
      <c r="AL65" s="94"/>
      <c r="AM65" s="60">
        <v>372157702</v>
      </c>
      <c r="AN65" s="60">
        <v>188402720</v>
      </c>
      <c r="AO65" s="60">
        <v>183754982</v>
      </c>
      <c r="AP65" s="61">
        <v>0</v>
      </c>
      <c r="AQ65" s="60">
        <v>135992300</v>
      </c>
      <c r="AR65" s="60">
        <v>52410420</v>
      </c>
      <c r="AS65" s="60">
        <v>8877124</v>
      </c>
      <c r="AT65" s="60">
        <v>127115176</v>
      </c>
      <c r="AU65" s="60">
        <v>8877124</v>
      </c>
      <c r="AV65" s="61">
        <v>0</v>
      </c>
      <c r="AW65" s="60">
        <v>8877124</v>
      </c>
      <c r="AX65" s="61">
        <v>0</v>
      </c>
      <c r="AY65" s="61">
        <v>0</v>
      </c>
      <c r="AZ65" s="62">
        <f t="shared" si="13"/>
        <v>0.36541578817036008</v>
      </c>
      <c r="BA65" s="62">
        <f t="shared" si="14"/>
        <v>2.3853124501505011E-2</v>
      </c>
    </row>
    <row r="66" spans="1:53" s="63" customFormat="1" ht="12.75" customHeight="1" x14ac:dyDescent="0.2">
      <c r="A66" s="97" t="s">
        <v>26</v>
      </c>
      <c r="B66" s="94"/>
      <c r="C66" s="97" t="s">
        <v>59</v>
      </c>
      <c r="D66" s="94"/>
      <c r="E66" s="97" t="s">
        <v>59</v>
      </c>
      <c r="F66" s="94"/>
      <c r="G66" s="97" t="s">
        <v>37</v>
      </c>
      <c r="H66" s="94"/>
      <c r="I66" s="97" t="s">
        <v>44</v>
      </c>
      <c r="J66" s="94"/>
      <c r="K66" s="94"/>
      <c r="L66" s="97"/>
      <c r="M66" s="94"/>
      <c r="N66" s="94"/>
      <c r="O66" s="97"/>
      <c r="P66" s="94"/>
      <c r="Q66" s="97"/>
      <c r="R66" s="94"/>
      <c r="S66" s="98" t="s">
        <v>87</v>
      </c>
      <c r="T66" s="94"/>
      <c r="U66" s="94"/>
      <c r="V66" s="94"/>
      <c r="W66" s="94"/>
      <c r="X66" s="94"/>
      <c r="Y66" s="94"/>
      <c r="Z66" s="94"/>
      <c r="AA66" s="97" t="s">
        <v>28</v>
      </c>
      <c r="AB66" s="94"/>
      <c r="AC66" s="94"/>
      <c r="AD66" s="94"/>
      <c r="AE66" s="94"/>
      <c r="AF66" s="97" t="s">
        <v>29</v>
      </c>
      <c r="AG66" s="94"/>
      <c r="AH66" s="94"/>
      <c r="AI66" s="64" t="s">
        <v>30</v>
      </c>
      <c r="AJ66" s="99" t="s">
        <v>31</v>
      </c>
      <c r="AK66" s="94"/>
      <c r="AL66" s="94"/>
      <c r="AM66" s="65">
        <v>33959000</v>
      </c>
      <c r="AN66" s="65">
        <v>10565980</v>
      </c>
      <c r="AO66" s="65">
        <v>23393020</v>
      </c>
      <c r="AP66" s="66">
        <v>0</v>
      </c>
      <c r="AQ66" s="65">
        <v>8529882</v>
      </c>
      <c r="AR66" s="65">
        <v>2036098</v>
      </c>
      <c r="AS66" s="66">
        <v>0</v>
      </c>
      <c r="AT66" s="65">
        <v>8529882</v>
      </c>
      <c r="AU66" s="66">
        <v>0</v>
      </c>
      <c r="AV66" s="66">
        <v>0</v>
      </c>
      <c r="AW66" s="66">
        <v>0</v>
      </c>
      <c r="AX66" s="66">
        <v>0</v>
      </c>
      <c r="AY66" s="66">
        <v>0</v>
      </c>
      <c r="AZ66" s="67">
        <f t="shared" si="13"/>
        <v>0.25118177802644365</v>
      </c>
      <c r="BA66" s="67">
        <f t="shared" si="14"/>
        <v>0</v>
      </c>
    </row>
    <row r="67" spans="1:53" s="63" customFormat="1" ht="12.75" customHeight="1" x14ac:dyDescent="0.2">
      <c r="A67" s="97" t="s">
        <v>26</v>
      </c>
      <c r="B67" s="94"/>
      <c r="C67" s="97" t="s">
        <v>59</v>
      </c>
      <c r="D67" s="94"/>
      <c r="E67" s="97" t="s">
        <v>59</v>
      </c>
      <c r="F67" s="94"/>
      <c r="G67" s="97" t="s">
        <v>37</v>
      </c>
      <c r="H67" s="94"/>
      <c r="I67" s="97" t="s">
        <v>57</v>
      </c>
      <c r="J67" s="94"/>
      <c r="K67" s="94"/>
      <c r="L67" s="97"/>
      <c r="M67" s="94"/>
      <c r="N67" s="94"/>
      <c r="O67" s="97"/>
      <c r="P67" s="94"/>
      <c r="Q67" s="97"/>
      <c r="R67" s="94"/>
      <c r="S67" s="98" t="s">
        <v>88</v>
      </c>
      <c r="T67" s="94"/>
      <c r="U67" s="94"/>
      <c r="V67" s="94"/>
      <c r="W67" s="94"/>
      <c r="X67" s="94"/>
      <c r="Y67" s="94"/>
      <c r="Z67" s="94"/>
      <c r="AA67" s="97" t="s">
        <v>28</v>
      </c>
      <c r="AB67" s="94"/>
      <c r="AC67" s="94"/>
      <c r="AD67" s="94"/>
      <c r="AE67" s="94"/>
      <c r="AF67" s="97" t="s">
        <v>29</v>
      </c>
      <c r="AG67" s="94"/>
      <c r="AH67" s="94"/>
      <c r="AI67" s="64" t="s">
        <v>30</v>
      </c>
      <c r="AJ67" s="99" t="s">
        <v>31</v>
      </c>
      <c r="AK67" s="94"/>
      <c r="AL67" s="94"/>
      <c r="AM67" s="65">
        <v>310157702</v>
      </c>
      <c r="AN67" s="65">
        <v>153396102</v>
      </c>
      <c r="AO67" s="65">
        <v>156761600</v>
      </c>
      <c r="AP67" s="66">
        <v>0</v>
      </c>
      <c r="AQ67" s="65">
        <v>103396102</v>
      </c>
      <c r="AR67" s="65">
        <v>50000000</v>
      </c>
      <c r="AS67" s="65">
        <v>8877124</v>
      </c>
      <c r="AT67" s="65">
        <v>94518978</v>
      </c>
      <c r="AU67" s="65">
        <v>8877124</v>
      </c>
      <c r="AV67" s="66">
        <v>0</v>
      </c>
      <c r="AW67" s="65">
        <v>8877124</v>
      </c>
      <c r="AX67" s="66">
        <v>0</v>
      </c>
      <c r="AY67" s="66">
        <v>0</v>
      </c>
      <c r="AZ67" s="67">
        <f t="shared" si="13"/>
        <v>0.33336622412813727</v>
      </c>
      <c r="BA67" s="67">
        <f t="shared" si="14"/>
        <v>2.862132374194596E-2</v>
      </c>
    </row>
    <row r="68" spans="1:53" s="63" customFormat="1" ht="12.75" customHeight="1" x14ac:dyDescent="0.2">
      <c r="A68" s="97" t="s">
        <v>26</v>
      </c>
      <c r="B68" s="94"/>
      <c r="C68" s="97" t="s">
        <v>59</v>
      </c>
      <c r="D68" s="94"/>
      <c r="E68" s="97" t="s">
        <v>59</v>
      </c>
      <c r="F68" s="94"/>
      <c r="G68" s="97" t="s">
        <v>37</v>
      </c>
      <c r="H68" s="94"/>
      <c r="I68" s="97" t="s">
        <v>64</v>
      </c>
      <c r="J68" s="94"/>
      <c r="K68" s="94"/>
      <c r="L68" s="97"/>
      <c r="M68" s="94"/>
      <c r="N68" s="94"/>
      <c r="O68" s="97"/>
      <c r="P68" s="94"/>
      <c r="Q68" s="97"/>
      <c r="R68" s="94"/>
      <c r="S68" s="98" t="s">
        <v>89</v>
      </c>
      <c r="T68" s="94"/>
      <c r="U68" s="94"/>
      <c r="V68" s="94"/>
      <c r="W68" s="94"/>
      <c r="X68" s="94"/>
      <c r="Y68" s="94"/>
      <c r="Z68" s="94"/>
      <c r="AA68" s="97" t="s">
        <v>28</v>
      </c>
      <c r="AB68" s="94"/>
      <c r="AC68" s="94"/>
      <c r="AD68" s="94"/>
      <c r="AE68" s="94"/>
      <c r="AF68" s="97" t="s">
        <v>29</v>
      </c>
      <c r="AG68" s="94"/>
      <c r="AH68" s="94"/>
      <c r="AI68" s="64" t="s">
        <v>30</v>
      </c>
      <c r="AJ68" s="99" t="s">
        <v>31</v>
      </c>
      <c r="AK68" s="94"/>
      <c r="AL68" s="94"/>
      <c r="AM68" s="65">
        <v>28041000</v>
      </c>
      <c r="AN68" s="65">
        <v>24440638</v>
      </c>
      <c r="AO68" s="65">
        <v>3600362</v>
      </c>
      <c r="AP68" s="66">
        <v>0</v>
      </c>
      <c r="AQ68" s="65">
        <v>24066316</v>
      </c>
      <c r="AR68" s="65">
        <v>374322</v>
      </c>
      <c r="AS68" s="66">
        <v>0</v>
      </c>
      <c r="AT68" s="65">
        <v>24066316</v>
      </c>
      <c r="AU68" s="66">
        <v>0</v>
      </c>
      <c r="AV68" s="66">
        <v>0</v>
      </c>
      <c r="AW68" s="66">
        <v>0</v>
      </c>
      <c r="AX68" s="66">
        <v>0</v>
      </c>
      <c r="AY68" s="66">
        <v>0</v>
      </c>
      <c r="AZ68" s="67">
        <f t="shared" si="13"/>
        <v>0.8582545558289647</v>
      </c>
      <c r="BA68" s="67">
        <f t="shared" si="14"/>
        <v>0</v>
      </c>
    </row>
    <row r="69" spans="1:53" s="63" customFormat="1" ht="12.75" customHeight="1" x14ac:dyDescent="0.2">
      <c r="A69" s="93" t="s">
        <v>26</v>
      </c>
      <c r="B69" s="94"/>
      <c r="C69" s="93" t="s">
        <v>59</v>
      </c>
      <c r="D69" s="94"/>
      <c r="E69" s="93" t="s">
        <v>59</v>
      </c>
      <c r="F69" s="94"/>
      <c r="G69" s="93" t="s">
        <v>59</v>
      </c>
      <c r="H69" s="94"/>
      <c r="I69" s="93"/>
      <c r="J69" s="94"/>
      <c r="K69" s="94"/>
      <c r="L69" s="93"/>
      <c r="M69" s="94"/>
      <c r="N69" s="94"/>
      <c r="O69" s="93"/>
      <c r="P69" s="94"/>
      <c r="Q69" s="93"/>
      <c r="R69" s="94"/>
      <c r="S69" s="95" t="s">
        <v>90</v>
      </c>
      <c r="T69" s="94"/>
      <c r="U69" s="94"/>
      <c r="V69" s="94"/>
      <c r="W69" s="94"/>
      <c r="X69" s="94"/>
      <c r="Y69" s="94"/>
      <c r="Z69" s="94"/>
      <c r="AA69" s="93" t="s">
        <v>28</v>
      </c>
      <c r="AB69" s="94"/>
      <c r="AC69" s="94"/>
      <c r="AD69" s="94"/>
      <c r="AE69" s="94"/>
      <c r="AF69" s="93" t="s">
        <v>29</v>
      </c>
      <c r="AG69" s="94"/>
      <c r="AH69" s="94"/>
      <c r="AI69" s="59" t="s">
        <v>30</v>
      </c>
      <c r="AJ69" s="96" t="s">
        <v>31</v>
      </c>
      <c r="AK69" s="94"/>
      <c r="AL69" s="94"/>
      <c r="AM69" s="60">
        <v>16409965411</v>
      </c>
      <c r="AN69" s="60">
        <v>14375739664.24</v>
      </c>
      <c r="AO69" s="60">
        <v>2034225746.76</v>
      </c>
      <c r="AP69" s="61">
        <v>0</v>
      </c>
      <c r="AQ69" s="60">
        <v>12707341379.24</v>
      </c>
      <c r="AR69" s="60">
        <v>1668398285</v>
      </c>
      <c r="AS69" s="60">
        <v>2706297630.8899999</v>
      </c>
      <c r="AT69" s="60">
        <v>10001043748.35</v>
      </c>
      <c r="AU69" s="60">
        <v>2455305274.5100002</v>
      </c>
      <c r="AV69" s="60">
        <v>250992356.38</v>
      </c>
      <c r="AW69" s="60">
        <v>2349908058.54</v>
      </c>
      <c r="AX69" s="60">
        <v>105397215.97</v>
      </c>
      <c r="AY69" s="60">
        <v>434178</v>
      </c>
      <c r="AZ69" s="62">
        <f t="shared" si="13"/>
        <v>0.77436734697331899</v>
      </c>
      <c r="BA69" s="62">
        <f t="shared" si="14"/>
        <v>0.16491793633372942</v>
      </c>
    </row>
    <row r="70" spans="1:53" s="63" customFormat="1" ht="12.75" customHeight="1" x14ac:dyDescent="0.2">
      <c r="A70" s="97" t="s">
        <v>26</v>
      </c>
      <c r="B70" s="94"/>
      <c r="C70" s="97" t="s">
        <v>59</v>
      </c>
      <c r="D70" s="94"/>
      <c r="E70" s="97" t="s">
        <v>59</v>
      </c>
      <c r="F70" s="94"/>
      <c r="G70" s="97" t="s">
        <v>59</v>
      </c>
      <c r="H70" s="94"/>
      <c r="I70" s="97" t="s">
        <v>66</v>
      </c>
      <c r="J70" s="94"/>
      <c r="K70" s="94"/>
      <c r="L70" s="97"/>
      <c r="M70" s="94"/>
      <c r="N70" s="94"/>
      <c r="O70" s="97"/>
      <c r="P70" s="94"/>
      <c r="Q70" s="97"/>
      <c r="R70" s="94"/>
      <c r="S70" s="98" t="s">
        <v>91</v>
      </c>
      <c r="T70" s="94"/>
      <c r="U70" s="94"/>
      <c r="V70" s="94"/>
      <c r="W70" s="94"/>
      <c r="X70" s="94"/>
      <c r="Y70" s="94"/>
      <c r="Z70" s="94"/>
      <c r="AA70" s="97" t="s">
        <v>28</v>
      </c>
      <c r="AB70" s="94"/>
      <c r="AC70" s="94"/>
      <c r="AD70" s="94"/>
      <c r="AE70" s="94"/>
      <c r="AF70" s="97" t="s">
        <v>29</v>
      </c>
      <c r="AG70" s="94"/>
      <c r="AH70" s="94"/>
      <c r="AI70" s="64" t="s">
        <v>30</v>
      </c>
      <c r="AJ70" s="99" t="s">
        <v>31</v>
      </c>
      <c r="AK70" s="94"/>
      <c r="AL70" s="94"/>
      <c r="AM70" s="65">
        <v>1143370987</v>
      </c>
      <c r="AN70" s="65">
        <v>42950986</v>
      </c>
      <c r="AO70" s="65">
        <v>1100420001</v>
      </c>
      <c r="AP70" s="66">
        <v>0</v>
      </c>
      <c r="AQ70" s="65">
        <v>42950986</v>
      </c>
      <c r="AR70" s="66">
        <v>0</v>
      </c>
      <c r="AS70" s="65">
        <v>3580000</v>
      </c>
      <c r="AT70" s="65">
        <v>39370986</v>
      </c>
      <c r="AU70" s="65">
        <v>3580000</v>
      </c>
      <c r="AV70" s="66">
        <v>0</v>
      </c>
      <c r="AW70" s="65">
        <v>3580000</v>
      </c>
      <c r="AX70" s="66">
        <v>0</v>
      </c>
      <c r="AY70" s="66">
        <v>0</v>
      </c>
      <c r="AZ70" s="67">
        <f t="shared" si="13"/>
        <v>3.7565222913951722E-2</v>
      </c>
      <c r="BA70" s="67">
        <f t="shared" si="14"/>
        <v>3.1310922182775308E-3</v>
      </c>
    </row>
    <row r="71" spans="1:53" s="63" customFormat="1" ht="12.75" customHeight="1" x14ac:dyDescent="0.2">
      <c r="A71" s="97" t="s">
        <v>26</v>
      </c>
      <c r="B71" s="94"/>
      <c r="C71" s="97" t="s">
        <v>59</v>
      </c>
      <c r="D71" s="94"/>
      <c r="E71" s="97" t="s">
        <v>59</v>
      </c>
      <c r="F71" s="94"/>
      <c r="G71" s="97" t="s">
        <v>59</v>
      </c>
      <c r="H71" s="94"/>
      <c r="I71" s="97" t="s">
        <v>46</v>
      </c>
      <c r="J71" s="94"/>
      <c r="K71" s="94"/>
      <c r="L71" s="97"/>
      <c r="M71" s="94"/>
      <c r="N71" s="94"/>
      <c r="O71" s="97"/>
      <c r="P71" s="94"/>
      <c r="Q71" s="97"/>
      <c r="R71" s="94"/>
      <c r="S71" s="98" t="s">
        <v>92</v>
      </c>
      <c r="T71" s="94"/>
      <c r="U71" s="94"/>
      <c r="V71" s="94"/>
      <c r="W71" s="94"/>
      <c r="X71" s="94"/>
      <c r="Y71" s="94"/>
      <c r="Z71" s="94"/>
      <c r="AA71" s="97" t="s">
        <v>28</v>
      </c>
      <c r="AB71" s="94"/>
      <c r="AC71" s="94"/>
      <c r="AD71" s="94"/>
      <c r="AE71" s="94"/>
      <c r="AF71" s="97" t="s">
        <v>29</v>
      </c>
      <c r="AG71" s="94"/>
      <c r="AH71" s="94"/>
      <c r="AI71" s="64" t="s">
        <v>30</v>
      </c>
      <c r="AJ71" s="99" t="s">
        <v>31</v>
      </c>
      <c r="AK71" s="94"/>
      <c r="AL71" s="94"/>
      <c r="AM71" s="65">
        <v>2281676906</v>
      </c>
      <c r="AN71" s="65">
        <v>2256507466</v>
      </c>
      <c r="AO71" s="65">
        <v>25169440</v>
      </c>
      <c r="AP71" s="66">
        <v>0</v>
      </c>
      <c r="AQ71" s="65">
        <v>1917060165</v>
      </c>
      <c r="AR71" s="65">
        <v>339447301</v>
      </c>
      <c r="AS71" s="65">
        <v>546690586</v>
      </c>
      <c r="AT71" s="65">
        <v>1370369579</v>
      </c>
      <c r="AU71" s="65">
        <v>421472100</v>
      </c>
      <c r="AV71" s="65">
        <v>125218486</v>
      </c>
      <c r="AW71" s="65">
        <v>421413700</v>
      </c>
      <c r="AX71" s="65">
        <v>58400</v>
      </c>
      <c r="AY71" s="65">
        <v>347775</v>
      </c>
      <c r="AZ71" s="67">
        <f t="shared" si="13"/>
        <v>0.84019790880944301</v>
      </c>
      <c r="BA71" s="67">
        <f t="shared" si="14"/>
        <v>0.23960035032234314</v>
      </c>
    </row>
    <row r="72" spans="1:53" s="63" customFormat="1" ht="12.75" customHeight="1" x14ac:dyDescent="0.2">
      <c r="A72" s="97" t="s">
        <v>26</v>
      </c>
      <c r="B72" s="94"/>
      <c r="C72" s="97" t="s">
        <v>59</v>
      </c>
      <c r="D72" s="94"/>
      <c r="E72" s="97" t="s">
        <v>59</v>
      </c>
      <c r="F72" s="94"/>
      <c r="G72" s="97" t="s">
        <v>59</v>
      </c>
      <c r="H72" s="94"/>
      <c r="I72" s="97" t="s">
        <v>48</v>
      </c>
      <c r="J72" s="94"/>
      <c r="K72" s="94"/>
      <c r="L72" s="97"/>
      <c r="M72" s="94"/>
      <c r="N72" s="94"/>
      <c r="O72" s="97"/>
      <c r="P72" s="94"/>
      <c r="Q72" s="97"/>
      <c r="R72" s="94"/>
      <c r="S72" s="98" t="s">
        <v>93</v>
      </c>
      <c r="T72" s="94"/>
      <c r="U72" s="94"/>
      <c r="V72" s="94"/>
      <c r="W72" s="94"/>
      <c r="X72" s="94"/>
      <c r="Y72" s="94"/>
      <c r="Z72" s="94"/>
      <c r="AA72" s="97" t="s">
        <v>28</v>
      </c>
      <c r="AB72" s="94"/>
      <c r="AC72" s="94"/>
      <c r="AD72" s="94"/>
      <c r="AE72" s="94"/>
      <c r="AF72" s="97" t="s">
        <v>29</v>
      </c>
      <c r="AG72" s="94"/>
      <c r="AH72" s="94"/>
      <c r="AI72" s="64" t="s">
        <v>30</v>
      </c>
      <c r="AJ72" s="99" t="s">
        <v>31</v>
      </c>
      <c r="AK72" s="94"/>
      <c r="AL72" s="94"/>
      <c r="AM72" s="65">
        <v>2159318877</v>
      </c>
      <c r="AN72" s="65">
        <v>1624828265</v>
      </c>
      <c r="AO72" s="65">
        <v>534490612</v>
      </c>
      <c r="AP72" s="66">
        <v>0</v>
      </c>
      <c r="AQ72" s="65">
        <v>1457131265</v>
      </c>
      <c r="AR72" s="65">
        <v>167697000</v>
      </c>
      <c r="AS72" s="65">
        <v>528027951.54000002</v>
      </c>
      <c r="AT72" s="65">
        <v>929103313.46000004</v>
      </c>
      <c r="AU72" s="65">
        <v>498963770.54000002</v>
      </c>
      <c r="AV72" s="65">
        <v>29064181</v>
      </c>
      <c r="AW72" s="65">
        <v>498963770.54000002</v>
      </c>
      <c r="AX72" s="66">
        <v>0</v>
      </c>
      <c r="AY72" s="66">
        <v>0</v>
      </c>
      <c r="AZ72" s="67">
        <f t="shared" si="13"/>
        <v>0.67481059908318486</v>
      </c>
      <c r="BA72" s="67">
        <f t="shared" si="14"/>
        <v>0.24453449518933651</v>
      </c>
    </row>
    <row r="73" spans="1:53" s="63" customFormat="1" ht="12.75" customHeight="1" x14ac:dyDescent="0.2">
      <c r="A73" s="97" t="s">
        <v>26</v>
      </c>
      <c r="B73" s="94"/>
      <c r="C73" s="97" t="s">
        <v>59</v>
      </c>
      <c r="D73" s="94"/>
      <c r="E73" s="97" t="s">
        <v>59</v>
      </c>
      <c r="F73" s="94"/>
      <c r="G73" s="97" t="s">
        <v>59</v>
      </c>
      <c r="H73" s="94"/>
      <c r="I73" s="97" t="s">
        <v>50</v>
      </c>
      <c r="J73" s="94"/>
      <c r="K73" s="94"/>
      <c r="L73" s="97"/>
      <c r="M73" s="94"/>
      <c r="N73" s="94"/>
      <c r="O73" s="97"/>
      <c r="P73" s="94"/>
      <c r="Q73" s="97"/>
      <c r="R73" s="94"/>
      <c r="S73" s="98" t="s">
        <v>94</v>
      </c>
      <c r="T73" s="94"/>
      <c r="U73" s="94"/>
      <c r="V73" s="94"/>
      <c r="W73" s="94"/>
      <c r="X73" s="94"/>
      <c r="Y73" s="94"/>
      <c r="Z73" s="94"/>
      <c r="AA73" s="97" t="s">
        <v>28</v>
      </c>
      <c r="AB73" s="94"/>
      <c r="AC73" s="94"/>
      <c r="AD73" s="94"/>
      <c r="AE73" s="94"/>
      <c r="AF73" s="97" t="s">
        <v>29</v>
      </c>
      <c r="AG73" s="94"/>
      <c r="AH73" s="94"/>
      <c r="AI73" s="64" t="s">
        <v>30</v>
      </c>
      <c r="AJ73" s="99" t="s">
        <v>31</v>
      </c>
      <c r="AK73" s="94"/>
      <c r="AL73" s="94"/>
      <c r="AM73" s="65">
        <v>9840212670</v>
      </c>
      <c r="AN73" s="65">
        <v>9812033077.2399998</v>
      </c>
      <c r="AO73" s="65">
        <v>28179592.760000002</v>
      </c>
      <c r="AP73" s="66">
        <v>0</v>
      </c>
      <c r="AQ73" s="65">
        <v>9134516377.2399998</v>
      </c>
      <c r="AR73" s="65">
        <v>677516700</v>
      </c>
      <c r="AS73" s="65">
        <v>1490089743.3499999</v>
      </c>
      <c r="AT73" s="65">
        <v>7644426633.8900003</v>
      </c>
      <c r="AU73" s="65">
        <v>1393997372.97</v>
      </c>
      <c r="AV73" s="65">
        <v>96092370.379999995</v>
      </c>
      <c r="AW73" s="65">
        <v>1291349854</v>
      </c>
      <c r="AX73" s="65">
        <v>102647518.97</v>
      </c>
      <c r="AY73" s="65">
        <v>86403</v>
      </c>
      <c r="AZ73" s="67">
        <f t="shared" si="13"/>
        <v>0.92828444705148838</v>
      </c>
      <c r="BA73" s="67">
        <f t="shared" si="14"/>
        <v>0.15142861168975119</v>
      </c>
    </row>
    <row r="74" spans="1:53" s="63" customFormat="1" ht="12.75" customHeight="1" x14ac:dyDescent="0.2">
      <c r="A74" s="97" t="s">
        <v>26</v>
      </c>
      <c r="B74" s="94"/>
      <c r="C74" s="97" t="s">
        <v>59</v>
      </c>
      <c r="D74" s="94"/>
      <c r="E74" s="97" t="s">
        <v>59</v>
      </c>
      <c r="F74" s="94"/>
      <c r="G74" s="97" t="s">
        <v>59</v>
      </c>
      <c r="H74" s="94"/>
      <c r="I74" s="97" t="s">
        <v>52</v>
      </c>
      <c r="J74" s="94"/>
      <c r="K74" s="94"/>
      <c r="L74" s="97"/>
      <c r="M74" s="94"/>
      <c r="N74" s="94"/>
      <c r="O74" s="97"/>
      <c r="P74" s="94"/>
      <c r="Q74" s="97"/>
      <c r="R74" s="94"/>
      <c r="S74" s="98" t="s">
        <v>95</v>
      </c>
      <c r="T74" s="94"/>
      <c r="U74" s="94"/>
      <c r="V74" s="94"/>
      <c r="W74" s="94"/>
      <c r="X74" s="94"/>
      <c r="Y74" s="94"/>
      <c r="Z74" s="94"/>
      <c r="AA74" s="97" t="s">
        <v>28</v>
      </c>
      <c r="AB74" s="94"/>
      <c r="AC74" s="94"/>
      <c r="AD74" s="94"/>
      <c r="AE74" s="94"/>
      <c r="AF74" s="97" t="s">
        <v>29</v>
      </c>
      <c r="AG74" s="94"/>
      <c r="AH74" s="94"/>
      <c r="AI74" s="64" t="s">
        <v>30</v>
      </c>
      <c r="AJ74" s="99" t="s">
        <v>31</v>
      </c>
      <c r="AK74" s="94"/>
      <c r="AL74" s="94"/>
      <c r="AM74" s="65">
        <v>508000000</v>
      </c>
      <c r="AN74" s="65">
        <v>494180000</v>
      </c>
      <c r="AO74" s="65">
        <v>13820000</v>
      </c>
      <c r="AP74" s="66">
        <v>0</v>
      </c>
      <c r="AQ74" s="65">
        <v>45669089</v>
      </c>
      <c r="AR74" s="65">
        <v>448510911</v>
      </c>
      <c r="AS74" s="65">
        <v>45669089</v>
      </c>
      <c r="AT74" s="66">
        <v>0</v>
      </c>
      <c r="AU74" s="65">
        <v>45051770</v>
      </c>
      <c r="AV74" s="65">
        <v>617319</v>
      </c>
      <c r="AW74" s="65">
        <v>45051770</v>
      </c>
      <c r="AX74" s="66">
        <v>0</v>
      </c>
      <c r="AY74" s="66">
        <v>0</v>
      </c>
      <c r="AZ74" s="67">
        <f t="shared" si="13"/>
        <v>8.9899781496062994E-2</v>
      </c>
      <c r="BA74" s="67">
        <f t="shared" si="14"/>
        <v>8.9899781496062994E-2</v>
      </c>
    </row>
    <row r="75" spans="1:53" s="63" customFormat="1" ht="12.75" customHeight="1" x14ac:dyDescent="0.2">
      <c r="A75" s="97" t="s">
        <v>26</v>
      </c>
      <c r="B75" s="94"/>
      <c r="C75" s="97" t="s">
        <v>59</v>
      </c>
      <c r="D75" s="94"/>
      <c r="E75" s="97" t="s">
        <v>59</v>
      </c>
      <c r="F75" s="94"/>
      <c r="G75" s="97" t="s">
        <v>59</v>
      </c>
      <c r="H75" s="94"/>
      <c r="I75" s="97" t="s">
        <v>54</v>
      </c>
      <c r="J75" s="94"/>
      <c r="K75" s="94"/>
      <c r="L75" s="97"/>
      <c r="M75" s="94"/>
      <c r="N75" s="94"/>
      <c r="O75" s="97"/>
      <c r="P75" s="94"/>
      <c r="Q75" s="97"/>
      <c r="R75" s="94"/>
      <c r="S75" s="98" t="s">
        <v>96</v>
      </c>
      <c r="T75" s="94"/>
      <c r="U75" s="94"/>
      <c r="V75" s="94"/>
      <c r="W75" s="94"/>
      <c r="X75" s="94"/>
      <c r="Y75" s="94"/>
      <c r="Z75" s="94"/>
      <c r="AA75" s="97" t="s">
        <v>28</v>
      </c>
      <c r="AB75" s="94"/>
      <c r="AC75" s="94"/>
      <c r="AD75" s="94"/>
      <c r="AE75" s="94"/>
      <c r="AF75" s="97" t="s">
        <v>29</v>
      </c>
      <c r="AG75" s="94"/>
      <c r="AH75" s="94"/>
      <c r="AI75" s="64" t="s">
        <v>30</v>
      </c>
      <c r="AJ75" s="99" t="s">
        <v>31</v>
      </c>
      <c r="AK75" s="94"/>
      <c r="AL75" s="94"/>
      <c r="AM75" s="65">
        <v>477385971</v>
      </c>
      <c r="AN75" s="65">
        <v>145239870</v>
      </c>
      <c r="AO75" s="65">
        <v>332146101</v>
      </c>
      <c r="AP75" s="66">
        <v>0</v>
      </c>
      <c r="AQ75" s="65">
        <v>110013497</v>
      </c>
      <c r="AR75" s="65">
        <v>35226373</v>
      </c>
      <c r="AS75" s="65">
        <v>92240261</v>
      </c>
      <c r="AT75" s="65">
        <v>17773236</v>
      </c>
      <c r="AU75" s="65">
        <v>92240261</v>
      </c>
      <c r="AV75" s="66">
        <v>0</v>
      </c>
      <c r="AW75" s="65">
        <v>89548964</v>
      </c>
      <c r="AX75" s="65">
        <v>2691297</v>
      </c>
      <c r="AY75" s="66">
        <v>0</v>
      </c>
      <c r="AZ75" s="67">
        <f t="shared" si="13"/>
        <v>0.23044979049038708</v>
      </c>
      <c r="BA75" s="67">
        <f t="shared" si="14"/>
        <v>0.19321946308304899</v>
      </c>
    </row>
    <row r="76" spans="1:53" s="63" customFormat="1" ht="12.75" customHeight="1" x14ac:dyDescent="0.2">
      <c r="A76" s="93" t="s">
        <v>26</v>
      </c>
      <c r="B76" s="94"/>
      <c r="C76" s="93" t="s">
        <v>72</v>
      </c>
      <c r="D76" s="94"/>
      <c r="E76" s="93"/>
      <c r="F76" s="94"/>
      <c r="G76" s="93"/>
      <c r="H76" s="94"/>
      <c r="I76" s="93"/>
      <c r="J76" s="94"/>
      <c r="K76" s="94"/>
      <c r="L76" s="93"/>
      <c r="M76" s="94"/>
      <c r="N76" s="94"/>
      <c r="O76" s="93"/>
      <c r="P76" s="94"/>
      <c r="Q76" s="93"/>
      <c r="R76" s="94"/>
      <c r="S76" s="95" t="s">
        <v>97</v>
      </c>
      <c r="T76" s="94"/>
      <c r="U76" s="94"/>
      <c r="V76" s="94"/>
      <c r="W76" s="94"/>
      <c r="X76" s="94"/>
      <c r="Y76" s="94"/>
      <c r="Z76" s="94"/>
      <c r="AA76" s="93" t="s">
        <v>28</v>
      </c>
      <c r="AB76" s="94"/>
      <c r="AC76" s="94"/>
      <c r="AD76" s="94"/>
      <c r="AE76" s="94"/>
      <c r="AF76" s="93" t="s">
        <v>29</v>
      </c>
      <c r="AG76" s="94"/>
      <c r="AH76" s="94"/>
      <c r="AI76" s="59" t="s">
        <v>30</v>
      </c>
      <c r="AJ76" s="96" t="s">
        <v>31</v>
      </c>
      <c r="AK76" s="94"/>
      <c r="AL76" s="94"/>
      <c r="AM76" s="60">
        <v>206763394633</v>
      </c>
      <c r="AN76" s="60">
        <v>202622128546</v>
      </c>
      <c r="AO76" s="60">
        <v>4141266087</v>
      </c>
      <c r="AP76" s="61">
        <v>0</v>
      </c>
      <c r="AQ76" s="60">
        <v>75216714889.699997</v>
      </c>
      <c r="AR76" s="60">
        <v>127405413656.3</v>
      </c>
      <c r="AS76" s="60">
        <v>42612465661</v>
      </c>
      <c r="AT76" s="60">
        <v>32604249228.700001</v>
      </c>
      <c r="AU76" s="60">
        <v>41548250717</v>
      </c>
      <c r="AV76" s="60">
        <v>1064214944</v>
      </c>
      <c r="AW76" s="60">
        <v>41539443929</v>
      </c>
      <c r="AX76" s="60">
        <v>8806788</v>
      </c>
      <c r="AY76" s="60">
        <v>75339508</v>
      </c>
      <c r="AZ76" s="62">
        <f t="shared" si="13"/>
        <v>0.36378158243729669</v>
      </c>
      <c r="BA76" s="62">
        <f t="shared" si="14"/>
        <v>0.20609289055558452</v>
      </c>
    </row>
    <row r="77" spans="1:53" s="63" customFormat="1" ht="12.75" customHeight="1" x14ac:dyDescent="0.2">
      <c r="A77" s="93" t="s">
        <v>26</v>
      </c>
      <c r="B77" s="94"/>
      <c r="C77" s="93" t="s">
        <v>72</v>
      </c>
      <c r="D77" s="94"/>
      <c r="E77" s="93"/>
      <c r="F77" s="94"/>
      <c r="G77" s="93"/>
      <c r="H77" s="94"/>
      <c r="I77" s="93"/>
      <c r="J77" s="94"/>
      <c r="K77" s="94"/>
      <c r="L77" s="93"/>
      <c r="M77" s="94"/>
      <c r="N77" s="94"/>
      <c r="O77" s="93"/>
      <c r="P77" s="94"/>
      <c r="Q77" s="93"/>
      <c r="R77" s="94"/>
      <c r="S77" s="95" t="s">
        <v>97</v>
      </c>
      <c r="T77" s="94"/>
      <c r="U77" s="94"/>
      <c r="V77" s="94"/>
      <c r="W77" s="94"/>
      <c r="X77" s="94"/>
      <c r="Y77" s="94"/>
      <c r="Z77" s="94"/>
      <c r="AA77" s="93" t="s">
        <v>28</v>
      </c>
      <c r="AB77" s="94"/>
      <c r="AC77" s="94"/>
      <c r="AD77" s="94"/>
      <c r="AE77" s="94"/>
      <c r="AF77" s="93" t="s">
        <v>32</v>
      </c>
      <c r="AG77" s="94"/>
      <c r="AH77" s="94"/>
      <c r="AI77" s="59" t="s">
        <v>35</v>
      </c>
      <c r="AJ77" s="96" t="s">
        <v>36</v>
      </c>
      <c r="AK77" s="94"/>
      <c r="AL77" s="94"/>
      <c r="AM77" s="60">
        <v>68509317000</v>
      </c>
      <c r="AN77" s="60">
        <v>32928757397</v>
      </c>
      <c r="AO77" s="60">
        <v>35580559603</v>
      </c>
      <c r="AP77" s="61">
        <v>0</v>
      </c>
      <c r="AQ77" s="60">
        <v>28977668884</v>
      </c>
      <c r="AR77" s="60">
        <v>3951088513</v>
      </c>
      <c r="AS77" s="60">
        <v>15748367376</v>
      </c>
      <c r="AT77" s="60">
        <v>13229301508</v>
      </c>
      <c r="AU77" s="60">
        <v>1696028891</v>
      </c>
      <c r="AV77" s="60">
        <v>14052338485</v>
      </c>
      <c r="AW77" s="60">
        <v>1696028891</v>
      </c>
      <c r="AX77" s="61">
        <v>0</v>
      </c>
      <c r="AY77" s="61">
        <v>0</v>
      </c>
      <c r="AZ77" s="62">
        <f t="shared" si="13"/>
        <v>0.42297413188340499</v>
      </c>
      <c r="BA77" s="62">
        <f t="shared" si="14"/>
        <v>0.22987190743705707</v>
      </c>
    </row>
    <row r="78" spans="1:53" s="63" customFormat="1" ht="12.75" customHeight="1" x14ac:dyDescent="0.2">
      <c r="A78" s="93" t="s">
        <v>26</v>
      </c>
      <c r="B78" s="94"/>
      <c r="C78" s="93" t="s">
        <v>72</v>
      </c>
      <c r="D78" s="94"/>
      <c r="E78" s="93" t="s">
        <v>72</v>
      </c>
      <c r="F78" s="94"/>
      <c r="G78" s="93"/>
      <c r="H78" s="94"/>
      <c r="I78" s="93"/>
      <c r="J78" s="94"/>
      <c r="K78" s="94"/>
      <c r="L78" s="93"/>
      <c r="M78" s="94"/>
      <c r="N78" s="94"/>
      <c r="O78" s="93"/>
      <c r="P78" s="94"/>
      <c r="Q78" s="93"/>
      <c r="R78" s="94"/>
      <c r="S78" s="95" t="s">
        <v>98</v>
      </c>
      <c r="T78" s="94"/>
      <c r="U78" s="94"/>
      <c r="V78" s="94"/>
      <c r="W78" s="94"/>
      <c r="X78" s="94"/>
      <c r="Y78" s="94"/>
      <c r="Z78" s="94"/>
      <c r="AA78" s="93" t="s">
        <v>28</v>
      </c>
      <c r="AB78" s="94"/>
      <c r="AC78" s="94"/>
      <c r="AD78" s="94"/>
      <c r="AE78" s="94"/>
      <c r="AF78" s="93" t="s">
        <v>29</v>
      </c>
      <c r="AG78" s="94"/>
      <c r="AH78" s="94"/>
      <c r="AI78" s="59" t="s">
        <v>30</v>
      </c>
      <c r="AJ78" s="96" t="s">
        <v>31</v>
      </c>
      <c r="AK78" s="94"/>
      <c r="AL78" s="94"/>
      <c r="AM78" s="60">
        <v>205296465000</v>
      </c>
      <c r="AN78" s="60">
        <v>201155198913</v>
      </c>
      <c r="AO78" s="60">
        <v>4141266087</v>
      </c>
      <c r="AP78" s="61">
        <v>0</v>
      </c>
      <c r="AQ78" s="60">
        <v>74881619197.699997</v>
      </c>
      <c r="AR78" s="60">
        <v>126273579715.3</v>
      </c>
      <c r="AS78" s="60">
        <v>42278641663</v>
      </c>
      <c r="AT78" s="60">
        <v>32602977534.700001</v>
      </c>
      <c r="AU78" s="60">
        <v>41214426719</v>
      </c>
      <c r="AV78" s="60">
        <v>1064214944</v>
      </c>
      <c r="AW78" s="60">
        <v>41205619931</v>
      </c>
      <c r="AX78" s="60">
        <v>8806788</v>
      </c>
      <c r="AY78" s="60">
        <v>165150</v>
      </c>
      <c r="AZ78" s="62">
        <f t="shared" si="13"/>
        <v>0.36474870231058287</v>
      </c>
      <c r="BA78" s="62">
        <f t="shared" si="14"/>
        <v>0.20593945279574102</v>
      </c>
    </row>
    <row r="79" spans="1:53" s="63" customFormat="1" ht="12.75" customHeight="1" x14ac:dyDescent="0.2">
      <c r="A79" s="93" t="s">
        <v>26</v>
      </c>
      <c r="B79" s="94"/>
      <c r="C79" s="93" t="s">
        <v>72</v>
      </c>
      <c r="D79" s="94"/>
      <c r="E79" s="93" t="s">
        <v>72</v>
      </c>
      <c r="F79" s="94"/>
      <c r="G79" s="93"/>
      <c r="H79" s="94"/>
      <c r="I79" s="93"/>
      <c r="J79" s="94"/>
      <c r="K79" s="94"/>
      <c r="L79" s="93"/>
      <c r="M79" s="94"/>
      <c r="N79" s="94"/>
      <c r="O79" s="93"/>
      <c r="P79" s="94"/>
      <c r="Q79" s="93"/>
      <c r="R79" s="94"/>
      <c r="S79" s="95" t="s">
        <v>98</v>
      </c>
      <c r="T79" s="94"/>
      <c r="U79" s="94"/>
      <c r="V79" s="94"/>
      <c r="W79" s="94"/>
      <c r="X79" s="94"/>
      <c r="Y79" s="94"/>
      <c r="Z79" s="94"/>
      <c r="AA79" s="93" t="s">
        <v>28</v>
      </c>
      <c r="AB79" s="94"/>
      <c r="AC79" s="94"/>
      <c r="AD79" s="94"/>
      <c r="AE79" s="94"/>
      <c r="AF79" s="93" t="s">
        <v>32</v>
      </c>
      <c r="AG79" s="94"/>
      <c r="AH79" s="94"/>
      <c r="AI79" s="59" t="s">
        <v>35</v>
      </c>
      <c r="AJ79" s="96" t="s">
        <v>36</v>
      </c>
      <c r="AK79" s="94"/>
      <c r="AL79" s="94"/>
      <c r="AM79" s="60">
        <v>68509317000</v>
      </c>
      <c r="AN79" s="60">
        <v>32928757397</v>
      </c>
      <c r="AO79" s="60">
        <v>35580559603</v>
      </c>
      <c r="AP79" s="61">
        <v>0</v>
      </c>
      <c r="AQ79" s="60">
        <v>28977668884</v>
      </c>
      <c r="AR79" s="60">
        <v>3951088513</v>
      </c>
      <c r="AS79" s="60">
        <v>15748367376</v>
      </c>
      <c r="AT79" s="60">
        <v>13229301508</v>
      </c>
      <c r="AU79" s="60">
        <v>1696028891</v>
      </c>
      <c r="AV79" s="60">
        <v>14052338485</v>
      </c>
      <c r="AW79" s="60">
        <v>1696028891</v>
      </c>
      <c r="AX79" s="61">
        <v>0</v>
      </c>
      <c r="AY79" s="61">
        <v>0</v>
      </c>
      <c r="AZ79" s="62">
        <f t="shared" si="13"/>
        <v>0.42297413188340499</v>
      </c>
      <c r="BA79" s="62">
        <f t="shared" si="14"/>
        <v>0.22987190743705707</v>
      </c>
    </row>
    <row r="80" spans="1:53" s="63" customFormat="1" ht="12.75" customHeight="1" x14ac:dyDescent="0.2">
      <c r="A80" s="93" t="s">
        <v>26</v>
      </c>
      <c r="B80" s="94"/>
      <c r="C80" s="93" t="s">
        <v>72</v>
      </c>
      <c r="D80" s="94"/>
      <c r="E80" s="93" t="s">
        <v>72</v>
      </c>
      <c r="F80" s="94"/>
      <c r="G80" s="93" t="s">
        <v>37</v>
      </c>
      <c r="H80" s="94"/>
      <c r="I80" s="93"/>
      <c r="J80" s="94"/>
      <c r="K80" s="94"/>
      <c r="L80" s="93"/>
      <c r="M80" s="94"/>
      <c r="N80" s="94"/>
      <c r="O80" s="93"/>
      <c r="P80" s="94"/>
      <c r="Q80" s="93"/>
      <c r="R80" s="94"/>
      <c r="S80" s="95" t="s">
        <v>99</v>
      </c>
      <c r="T80" s="94"/>
      <c r="U80" s="94"/>
      <c r="V80" s="94"/>
      <c r="W80" s="94"/>
      <c r="X80" s="94"/>
      <c r="Y80" s="94"/>
      <c r="Z80" s="94"/>
      <c r="AA80" s="93" t="s">
        <v>28</v>
      </c>
      <c r="AB80" s="94"/>
      <c r="AC80" s="94"/>
      <c r="AD80" s="94"/>
      <c r="AE80" s="94"/>
      <c r="AF80" s="93" t="s">
        <v>29</v>
      </c>
      <c r="AG80" s="94"/>
      <c r="AH80" s="94"/>
      <c r="AI80" s="59" t="s">
        <v>30</v>
      </c>
      <c r="AJ80" s="96" t="s">
        <v>31</v>
      </c>
      <c r="AK80" s="94"/>
      <c r="AL80" s="94"/>
      <c r="AM80" s="60">
        <v>205296465000</v>
      </c>
      <c r="AN80" s="60">
        <v>201155198913</v>
      </c>
      <c r="AO80" s="60">
        <v>4141266087</v>
      </c>
      <c r="AP80" s="61">
        <v>0</v>
      </c>
      <c r="AQ80" s="60">
        <v>74881619197.699997</v>
      </c>
      <c r="AR80" s="60">
        <v>126273579715.3</v>
      </c>
      <c r="AS80" s="60">
        <v>42278641663</v>
      </c>
      <c r="AT80" s="60">
        <v>32602977534.700001</v>
      </c>
      <c r="AU80" s="60">
        <v>41214426719</v>
      </c>
      <c r="AV80" s="60">
        <v>1064214944</v>
      </c>
      <c r="AW80" s="60">
        <v>41205619931</v>
      </c>
      <c r="AX80" s="60">
        <v>8806788</v>
      </c>
      <c r="AY80" s="60">
        <v>165150</v>
      </c>
      <c r="AZ80" s="62">
        <f t="shared" si="13"/>
        <v>0.36474870231058287</v>
      </c>
      <c r="BA80" s="62">
        <f t="shared" si="14"/>
        <v>0.20593945279574102</v>
      </c>
    </row>
    <row r="81" spans="1:53" s="63" customFormat="1" ht="12.75" customHeight="1" x14ac:dyDescent="0.2">
      <c r="A81" s="93" t="s">
        <v>26</v>
      </c>
      <c r="B81" s="94"/>
      <c r="C81" s="93" t="s">
        <v>72</v>
      </c>
      <c r="D81" s="94"/>
      <c r="E81" s="93" t="s">
        <v>72</v>
      </c>
      <c r="F81" s="94"/>
      <c r="G81" s="93" t="s">
        <v>37</v>
      </c>
      <c r="H81" s="94"/>
      <c r="I81" s="93"/>
      <c r="J81" s="94"/>
      <c r="K81" s="94"/>
      <c r="L81" s="93"/>
      <c r="M81" s="94"/>
      <c r="N81" s="94"/>
      <c r="O81" s="93"/>
      <c r="P81" s="94"/>
      <c r="Q81" s="93"/>
      <c r="R81" s="94"/>
      <c r="S81" s="95" t="s">
        <v>99</v>
      </c>
      <c r="T81" s="94"/>
      <c r="U81" s="94"/>
      <c r="V81" s="94"/>
      <c r="W81" s="94"/>
      <c r="X81" s="94"/>
      <c r="Y81" s="94"/>
      <c r="Z81" s="94"/>
      <c r="AA81" s="93" t="s">
        <v>28</v>
      </c>
      <c r="AB81" s="94"/>
      <c r="AC81" s="94"/>
      <c r="AD81" s="94"/>
      <c r="AE81" s="94"/>
      <c r="AF81" s="93" t="s">
        <v>32</v>
      </c>
      <c r="AG81" s="94"/>
      <c r="AH81" s="94"/>
      <c r="AI81" s="59" t="s">
        <v>35</v>
      </c>
      <c r="AJ81" s="96" t="s">
        <v>36</v>
      </c>
      <c r="AK81" s="94"/>
      <c r="AL81" s="94"/>
      <c r="AM81" s="60">
        <v>68509317000</v>
      </c>
      <c r="AN81" s="60">
        <v>32928757397</v>
      </c>
      <c r="AO81" s="60">
        <v>35580559603</v>
      </c>
      <c r="AP81" s="61">
        <v>0</v>
      </c>
      <c r="AQ81" s="60">
        <v>28977668884</v>
      </c>
      <c r="AR81" s="60">
        <v>3951088513</v>
      </c>
      <c r="AS81" s="60">
        <v>15748367376</v>
      </c>
      <c r="AT81" s="60">
        <v>13229301508</v>
      </c>
      <c r="AU81" s="60">
        <v>1696028891</v>
      </c>
      <c r="AV81" s="60">
        <v>14052338485</v>
      </c>
      <c r="AW81" s="60">
        <v>1696028891</v>
      </c>
      <c r="AX81" s="61">
        <v>0</v>
      </c>
      <c r="AY81" s="61">
        <v>0</v>
      </c>
      <c r="AZ81" s="62">
        <f t="shared" si="13"/>
        <v>0.42297413188340499</v>
      </c>
      <c r="BA81" s="62">
        <f t="shared" si="14"/>
        <v>0.22987190743705707</v>
      </c>
    </row>
    <row r="82" spans="1:53" s="63" customFormat="1" ht="12.75" customHeight="1" x14ac:dyDescent="0.2">
      <c r="A82" s="97" t="s">
        <v>26</v>
      </c>
      <c r="B82" s="94"/>
      <c r="C82" s="97" t="s">
        <v>72</v>
      </c>
      <c r="D82" s="94"/>
      <c r="E82" s="97" t="s">
        <v>72</v>
      </c>
      <c r="F82" s="94"/>
      <c r="G82" s="97" t="s">
        <v>37</v>
      </c>
      <c r="H82" s="94"/>
      <c r="I82" s="97" t="s">
        <v>48</v>
      </c>
      <c r="J82" s="94"/>
      <c r="K82" s="94"/>
      <c r="L82" s="97"/>
      <c r="M82" s="94"/>
      <c r="N82" s="94"/>
      <c r="O82" s="97"/>
      <c r="P82" s="94"/>
      <c r="Q82" s="97"/>
      <c r="R82" s="94"/>
      <c r="S82" s="98" t="s">
        <v>100</v>
      </c>
      <c r="T82" s="94"/>
      <c r="U82" s="94"/>
      <c r="V82" s="94"/>
      <c r="W82" s="94"/>
      <c r="X82" s="94"/>
      <c r="Y82" s="94"/>
      <c r="Z82" s="94"/>
      <c r="AA82" s="97" t="s">
        <v>28</v>
      </c>
      <c r="AB82" s="94"/>
      <c r="AC82" s="94"/>
      <c r="AD82" s="94"/>
      <c r="AE82" s="94"/>
      <c r="AF82" s="97" t="s">
        <v>29</v>
      </c>
      <c r="AG82" s="94"/>
      <c r="AH82" s="94"/>
      <c r="AI82" s="64" t="s">
        <v>30</v>
      </c>
      <c r="AJ82" s="99" t="s">
        <v>31</v>
      </c>
      <c r="AK82" s="94"/>
      <c r="AL82" s="94"/>
      <c r="AM82" s="65">
        <v>204989525000</v>
      </c>
      <c r="AN82" s="65">
        <v>200883438913</v>
      </c>
      <c r="AO82" s="65">
        <v>4106086087</v>
      </c>
      <c r="AP82" s="66">
        <v>0</v>
      </c>
      <c r="AQ82" s="65">
        <v>74635779197.699997</v>
      </c>
      <c r="AR82" s="65">
        <v>126247659715.3</v>
      </c>
      <c r="AS82" s="65">
        <v>42267859663</v>
      </c>
      <c r="AT82" s="65">
        <v>32367919534.700001</v>
      </c>
      <c r="AU82" s="65">
        <v>41203644719</v>
      </c>
      <c r="AV82" s="65">
        <v>1064214944</v>
      </c>
      <c r="AW82" s="65">
        <v>41194837931</v>
      </c>
      <c r="AX82" s="65">
        <v>8806788</v>
      </c>
      <c r="AY82" s="65">
        <v>165150</v>
      </c>
      <c r="AZ82" s="67">
        <f t="shared" si="13"/>
        <v>0.36409557609199783</v>
      </c>
      <c r="BA82" s="67">
        <f t="shared" si="14"/>
        <v>0.20619521735561855</v>
      </c>
    </row>
    <row r="83" spans="1:53" s="63" customFormat="1" ht="12.75" customHeight="1" x14ac:dyDescent="0.2">
      <c r="A83" s="97" t="s">
        <v>26</v>
      </c>
      <c r="B83" s="94"/>
      <c r="C83" s="97" t="s">
        <v>72</v>
      </c>
      <c r="D83" s="94"/>
      <c r="E83" s="97" t="s">
        <v>72</v>
      </c>
      <c r="F83" s="94"/>
      <c r="G83" s="97" t="s">
        <v>37</v>
      </c>
      <c r="H83" s="94"/>
      <c r="I83" s="97" t="s">
        <v>50</v>
      </c>
      <c r="J83" s="94"/>
      <c r="K83" s="94"/>
      <c r="L83" s="97"/>
      <c r="M83" s="94"/>
      <c r="N83" s="94"/>
      <c r="O83" s="97"/>
      <c r="P83" s="94"/>
      <c r="Q83" s="97"/>
      <c r="R83" s="94"/>
      <c r="S83" s="98" t="s">
        <v>101</v>
      </c>
      <c r="T83" s="94"/>
      <c r="U83" s="94"/>
      <c r="V83" s="94"/>
      <c r="W83" s="94"/>
      <c r="X83" s="94"/>
      <c r="Y83" s="94"/>
      <c r="Z83" s="94"/>
      <c r="AA83" s="97" t="s">
        <v>28</v>
      </c>
      <c r="AB83" s="94"/>
      <c r="AC83" s="94"/>
      <c r="AD83" s="94"/>
      <c r="AE83" s="94"/>
      <c r="AF83" s="97" t="s">
        <v>32</v>
      </c>
      <c r="AG83" s="94"/>
      <c r="AH83" s="94"/>
      <c r="AI83" s="64" t="s">
        <v>35</v>
      </c>
      <c r="AJ83" s="99" t="s">
        <v>36</v>
      </c>
      <c r="AK83" s="94"/>
      <c r="AL83" s="94"/>
      <c r="AM83" s="65">
        <v>67989270000</v>
      </c>
      <c r="AN83" s="65">
        <v>32928757397</v>
      </c>
      <c r="AO83" s="65">
        <v>35060512603</v>
      </c>
      <c r="AP83" s="66">
        <v>0</v>
      </c>
      <c r="AQ83" s="65">
        <v>28977668884</v>
      </c>
      <c r="AR83" s="65">
        <v>3951088513</v>
      </c>
      <c r="AS83" s="65">
        <v>15748367376</v>
      </c>
      <c r="AT83" s="65">
        <v>13229301508</v>
      </c>
      <c r="AU83" s="65">
        <v>1696028891</v>
      </c>
      <c r="AV83" s="65">
        <v>14052338485</v>
      </c>
      <c r="AW83" s="65">
        <v>1696028891</v>
      </c>
      <c r="AX83" s="66">
        <v>0</v>
      </c>
      <c r="AY83" s="66">
        <v>0</v>
      </c>
      <c r="AZ83" s="67">
        <f t="shared" si="13"/>
        <v>0.42620944281354983</v>
      </c>
      <c r="BA83" s="67">
        <f t="shared" si="14"/>
        <v>0.23163018776345148</v>
      </c>
    </row>
    <row r="84" spans="1:53" s="63" customFormat="1" ht="12.75" customHeight="1" x14ac:dyDescent="0.2">
      <c r="A84" s="97" t="s">
        <v>26</v>
      </c>
      <c r="B84" s="94"/>
      <c r="C84" s="97" t="s">
        <v>72</v>
      </c>
      <c r="D84" s="94"/>
      <c r="E84" s="97" t="s">
        <v>72</v>
      </c>
      <c r="F84" s="94"/>
      <c r="G84" s="97" t="s">
        <v>37</v>
      </c>
      <c r="H84" s="94"/>
      <c r="I84" s="97" t="s">
        <v>102</v>
      </c>
      <c r="J84" s="94"/>
      <c r="K84" s="94"/>
      <c r="L84" s="97"/>
      <c r="M84" s="94"/>
      <c r="N84" s="94"/>
      <c r="O84" s="97"/>
      <c r="P84" s="94"/>
      <c r="Q84" s="97"/>
      <c r="R84" s="94"/>
      <c r="S84" s="98" t="s">
        <v>103</v>
      </c>
      <c r="T84" s="94"/>
      <c r="U84" s="94"/>
      <c r="V84" s="94"/>
      <c r="W84" s="94"/>
      <c r="X84" s="94"/>
      <c r="Y84" s="94"/>
      <c r="Z84" s="94"/>
      <c r="AA84" s="97" t="s">
        <v>28</v>
      </c>
      <c r="AB84" s="94"/>
      <c r="AC84" s="94"/>
      <c r="AD84" s="94"/>
      <c r="AE84" s="94"/>
      <c r="AF84" s="97" t="s">
        <v>32</v>
      </c>
      <c r="AG84" s="94"/>
      <c r="AH84" s="94"/>
      <c r="AI84" s="64" t="s">
        <v>35</v>
      </c>
      <c r="AJ84" s="99" t="s">
        <v>36</v>
      </c>
      <c r="AK84" s="94"/>
      <c r="AL84" s="94"/>
      <c r="AM84" s="65">
        <v>520047000</v>
      </c>
      <c r="AN84" s="66">
        <v>0</v>
      </c>
      <c r="AO84" s="65">
        <v>520047000</v>
      </c>
      <c r="AP84" s="66">
        <v>0</v>
      </c>
      <c r="AQ84" s="66">
        <v>0</v>
      </c>
      <c r="AR84" s="66">
        <v>0</v>
      </c>
      <c r="AS84" s="66">
        <v>0</v>
      </c>
      <c r="AT84" s="66">
        <v>0</v>
      </c>
      <c r="AU84" s="66">
        <v>0</v>
      </c>
      <c r="AV84" s="66">
        <v>0</v>
      </c>
      <c r="AW84" s="66">
        <v>0</v>
      </c>
      <c r="AX84" s="66">
        <v>0</v>
      </c>
      <c r="AY84" s="66">
        <v>0</v>
      </c>
      <c r="AZ84" s="67">
        <f t="shared" si="13"/>
        <v>0</v>
      </c>
      <c r="BA84" s="67">
        <f t="shared" si="14"/>
        <v>0</v>
      </c>
    </row>
    <row r="85" spans="1:53" s="63" customFormat="1" ht="12.75" customHeight="1" x14ac:dyDescent="0.2">
      <c r="A85" s="97" t="s">
        <v>26</v>
      </c>
      <c r="B85" s="94"/>
      <c r="C85" s="97" t="s">
        <v>72</v>
      </c>
      <c r="D85" s="94"/>
      <c r="E85" s="97" t="s">
        <v>72</v>
      </c>
      <c r="F85" s="94"/>
      <c r="G85" s="97" t="s">
        <v>37</v>
      </c>
      <c r="H85" s="94"/>
      <c r="I85" s="97" t="s">
        <v>104</v>
      </c>
      <c r="J85" s="94"/>
      <c r="K85" s="94"/>
      <c r="L85" s="97"/>
      <c r="M85" s="94"/>
      <c r="N85" s="94"/>
      <c r="O85" s="97"/>
      <c r="P85" s="94"/>
      <c r="Q85" s="97"/>
      <c r="R85" s="94"/>
      <c r="S85" s="98" t="s">
        <v>105</v>
      </c>
      <c r="T85" s="94"/>
      <c r="U85" s="94"/>
      <c r="V85" s="94"/>
      <c r="W85" s="94"/>
      <c r="X85" s="94"/>
      <c r="Y85" s="94"/>
      <c r="Z85" s="94"/>
      <c r="AA85" s="97" t="s">
        <v>28</v>
      </c>
      <c r="AB85" s="94"/>
      <c r="AC85" s="94"/>
      <c r="AD85" s="94"/>
      <c r="AE85" s="94"/>
      <c r="AF85" s="97" t="s">
        <v>29</v>
      </c>
      <c r="AG85" s="94"/>
      <c r="AH85" s="94"/>
      <c r="AI85" s="64" t="s">
        <v>30</v>
      </c>
      <c r="AJ85" s="99" t="s">
        <v>31</v>
      </c>
      <c r="AK85" s="94"/>
      <c r="AL85" s="94"/>
      <c r="AM85" s="65">
        <v>306940000</v>
      </c>
      <c r="AN85" s="65">
        <v>271760000</v>
      </c>
      <c r="AO85" s="65">
        <v>35180000</v>
      </c>
      <c r="AP85" s="66">
        <v>0</v>
      </c>
      <c r="AQ85" s="65">
        <v>245840000</v>
      </c>
      <c r="AR85" s="65">
        <v>25920000</v>
      </c>
      <c r="AS85" s="65">
        <v>10782000</v>
      </c>
      <c r="AT85" s="65">
        <v>235058000</v>
      </c>
      <c r="AU85" s="65">
        <v>10782000</v>
      </c>
      <c r="AV85" s="66">
        <v>0</v>
      </c>
      <c r="AW85" s="65">
        <v>10782000</v>
      </c>
      <c r="AX85" s="66">
        <v>0</v>
      </c>
      <c r="AY85" s="66">
        <v>0</v>
      </c>
      <c r="AZ85" s="67">
        <f t="shared" si="13"/>
        <v>0.80093829412914574</v>
      </c>
      <c r="BA85" s="67">
        <f t="shared" si="14"/>
        <v>3.5127386459894439E-2</v>
      </c>
    </row>
    <row r="86" spans="1:53" s="63" customFormat="1" ht="12.75" customHeight="1" x14ac:dyDescent="0.2">
      <c r="A86" s="93" t="s">
        <v>26</v>
      </c>
      <c r="B86" s="94"/>
      <c r="C86" s="93" t="s">
        <v>72</v>
      </c>
      <c r="D86" s="94"/>
      <c r="E86" s="93" t="s">
        <v>78</v>
      </c>
      <c r="F86" s="94"/>
      <c r="G86" s="93"/>
      <c r="H86" s="94"/>
      <c r="I86" s="93"/>
      <c r="J86" s="94"/>
      <c r="K86" s="94"/>
      <c r="L86" s="93"/>
      <c r="M86" s="94"/>
      <c r="N86" s="94"/>
      <c r="O86" s="93"/>
      <c r="P86" s="94"/>
      <c r="Q86" s="93"/>
      <c r="R86" s="94"/>
      <c r="S86" s="95" t="s">
        <v>106</v>
      </c>
      <c r="T86" s="94"/>
      <c r="U86" s="94"/>
      <c r="V86" s="94"/>
      <c r="W86" s="94"/>
      <c r="X86" s="94"/>
      <c r="Y86" s="94"/>
      <c r="Z86" s="94"/>
      <c r="AA86" s="93" t="s">
        <v>28</v>
      </c>
      <c r="AB86" s="94"/>
      <c r="AC86" s="94"/>
      <c r="AD86" s="94"/>
      <c r="AE86" s="94"/>
      <c r="AF86" s="93" t="s">
        <v>29</v>
      </c>
      <c r="AG86" s="94"/>
      <c r="AH86" s="94"/>
      <c r="AI86" s="59" t="s">
        <v>30</v>
      </c>
      <c r="AJ86" s="96" t="s">
        <v>31</v>
      </c>
      <c r="AK86" s="94"/>
      <c r="AL86" s="94"/>
      <c r="AM86" s="60">
        <v>1466929633</v>
      </c>
      <c r="AN86" s="60">
        <v>1466929633</v>
      </c>
      <c r="AO86" s="61">
        <v>0</v>
      </c>
      <c r="AP86" s="61">
        <v>0</v>
      </c>
      <c r="AQ86" s="60">
        <v>335095692</v>
      </c>
      <c r="AR86" s="60">
        <v>1131833941</v>
      </c>
      <c r="AS86" s="60">
        <v>333823998</v>
      </c>
      <c r="AT86" s="60">
        <v>1271694</v>
      </c>
      <c r="AU86" s="60">
        <v>333823998</v>
      </c>
      <c r="AV86" s="61">
        <v>0</v>
      </c>
      <c r="AW86" s="60">
        <v>333823998</v>
      </c>
      <c r="AX86" s="61">
        <v>0</v>
      </c>
      <c r="AY86" s="60">
        <v>75174358</v>
      </c>
      <c r="AZ86" s="62">
        <f t="shared" si="13"/>
        <v>0.22843337844004136</v>
      </c>
      <c r="BA86" s="62">
        <f t="shared" si="14"/>
        <v>0.22756646978171721</v>
      </c>
    </row>
    <row r="87" spans="1:53" s="63" customFormat="1" ht="12.75" customHeight="1" x14ac:dyDescent="0.2">
      <c r="A87" s="93" t="s">
        <v>26</v>
      </c>
      <c r="B87" s="94"/>
      <c r="C87" s="93" t="s">
        <v>72</v>
      </c>
      <c r="D87" s="94"/>
      <c r="E87" s="93" t="s">
        <v>78</v>
      </c>
      <c r="F87" s="94"/>
      <c r="G87" s="93" t="s">
        <v>59</v>
      </c>
      <c r="H87" s="94"/>
      <c r="I87" s="93"/>
      <c r="J87" s="94"/>
      <c r="K87" s="94"/>
      <c r="L87" s="93"/>
      <c r="M87" s="94"/>
      <c r="N87" s="94"/>
      <c r="O87" s="93"/>
      <c r="P87" s="94"/>
      <c r="Q87" s="93"/>
      <c r="R87" s="94"/>
      <c r="S87" s="95" t="s">
        <v>107</v>
      </c>
      <c r="T87" s="94"/>
      <c r="U87" s="94"/>
      <c r="V87" s="94"/>
      <c r="W87" s="94"/>
      <c r="X87" s="94"/>
      <c r="Y87" s="94"/>
      <c r="Z87" s="94"/>
      <c r="AA87" s="93" t="s">
        <v>28</v>
      </c>
      <c r="AB87" s="94"/>
      <c r="AC87" s="94"/>
      <c r="AD87" s="94"/>
      <c r="AE87" s="94"/>
      <c r="AF87" s="93" t="s">
        <v>29</v>
      </c>
      <c r="AG87" s="94"/>
      <c r="AH87" s="94"/>
      <c r="AI87" s="59" t="s">
        <v>30</v>
      </c>
      <c r="AJ87" s="96" t="s">
        <v>31</v>
      </c>
      <c r="AK87" s="94"/>
      <c r="AL87" s="94"/>
      <c r="AM87" s="60">
        <v>1466929633</v>
      </c>
      <c r="AN87" s="60">
        <v>1466929633</v>
      </c>
      <c r="AO87" s="61">
        <v>0</v>
      </c>
      <c r="AP87" s="61">
        <v>0</v>
      </c>
      <c r="AQ87" s="60">
        <v>335095692</v>
      </c>
      <c r="AR87" s="60">
        <v>1131833941</v>
      </c>
      <c r="AS87" s="60">
        <v>333823998</v>
      </c>
      <c r="AT87" s="60">
        <v>1271694</v>
      </c>
      <c r="AU87" s="60">
        <v>333823998</v>
      </c>
      <c r="AV87" s="61">
        <v>0</v>
      </c>
      <c r="AW87" s="60">
        <v>333823998</v>
      </c>
      <c r="AX87" s="61">
        <v>0</v>
      </c>
      <c r="AY87" s="60">
        <v>75174358</v>
      </c>
      <c r="AZ87" s="62">
        <f t="shared" si="13"/>
        <v>0.22843337844004136</v>
      </c>
      <c r="BA87" s="62">
        <f t="shared" si="14"/>
        <v>0.22756646978171721</v>
      </c>
    </row>
    <row r="88" spans="1:53" s="63" customFormat="1" ht="12.75" customHeight="1" x14ac:dyDescent="0.2">
      <c r="A88" s="93" t="s">
        <v>26</v>
      </c>
      <c r="B88" s="94"/>
      <c r="C88" s="93" t="s">
        <v>72</v>
      </c>
      <c r="D88" s="94"/>
      <c r="E88" s="93" t="s">
        <v>78</v>
      </c>
      <c r="F88" s="94"/>
      <c r="G88" s="93" t="s">
        <v>59</v>
      </c>
      <c r="H88" s="94"/>
      <c r="I88" s="93" t="s">
        <v>108</v>
      </c>
      <c r="J88" s="94"/>
      <c r="K88" s="94"/>
      <c r="L88" s="93"/>
      <c r="M88" s="94"/>
      <c r="N88" s="94"/>
      <c r="O88" s="93"/>
      <c r="P88" s="94"/>
      <c r="Q88" s="93"/>
      <c r="R88" s="94"/>
      <c r="S88" s="95" t="s">
        <v>109</v>
      </c>
      <c r="T88" s="94"/>
      <c r="U88" s="94"/>
      <c r="V88" s="94"/>
      <c r="W88" s="94"/>
      <c r="X88" s="94"/>
      <c r="Y88" s="94"/>
      <c r="Z88" s="94"/>
      <c r="AA88" s="93" t="s">
        <v>28</v>
      </c>
      <c r="AB88" s="94"/>
      <c r="AC88" s="94"/>
      <c r="AD88" s="94"/>
      <c r="AE88" s="94"/>
      <c r="AF88" s="93" t="s">
        <v>29</v>
      </c>
      <c r="AG88" s="94"/>
      <c r="AH88" s="94"/>
      <c r="AI88" s="59" t="s">
        <v>30</v>
      </c>
      <c r="AJ88" s="96" t="s">
        <v>31</v>
      </c>
      <c r="AK88" s="94"/>
      <c r="AL88" s="94"/>
      <c r="AM88" s="60">
        <v>1466929633</v>
      </c>
      <c r="AN88" s="60">
        <v>1466929633</v>
      </c>
      <c r="AO88" s="61">
        <v>0</v>
      </c>
      <c r="AP88" s="61">
        <v>0</v>
      </c>
      <c r="AQ88" s="60">
        <v>335095692</v>
      </c>
      <c r="AR88" s="60">
        <v>1131833941</v>
      </c>
      <c r="AS88" s="60">
        <v>333823998</v>
      </c>
      <c r="AT88" s="60">
        <v>1271694</v>
      </c>
      <c r="AU88" s="60">
        <v>333823998</v>
      </c>
      <c r="AV88" s="61">
        <v>0</v>
      </c>
      <c r="AW88" s="60">
        <v>333823998</v>
      </c>
      <c r="AX88" s="61">
        <v>0</v>
      </c>
      <c r="AY88" s="60">
        <v>75174358</v>
      </c>
      <c r="AZ88" s="62">
        <f t="shared" si="13"/>
        <v>0.22843337844004136</v>
      </c>
      <c r="BA88" s="62">
        <f t="shared" si="14"/>
        <v>0.22756646978171721</v>
      </c>
    </row>
    <row r="89" spans="1:53" s="63" customFormat="1" ht="12.75" customHeight="1" x14ac:dyDescent="0.2">
      <c r="A89" s="97" t="s">
        <v>26</v>
      </c>
      <c r="B89" s="94"/>
      <c r="C89" s="97" t="s">
        <v>72</v>
      </c>
      <c r="D89" s="94"/>
      <c r="E89" s="97" t="s">
        <v>78</v>
      </c>
      <c r="F89" s="94"/>
      <c r="G89" s="97" t="s">
        <v>59</v>
      </c>
      <c r="H89" s="94"/>
      <c r="I89" s="97" t="s">
        <v>108</v>
      </c>
      <c r="J89" s="94"/>
      <c r="K89" s="94"/>
      <c r="L89" s="97" t="s">
        <v>41</v>
      </c>
      <c r="M89" s="94"/>
      <c r="N89" s="94"/>
      <c r="O89" s="97"/>
      <c r="P89" s="94"/>
      <c r="Q89" s="97"/>
      <c r="R89" s="94"/>
      <c r="S89" s="98" t="s">
        <v>110</v>
      </c>
      <c r="T89" s="94"/>
      <c r="U89" s="94"/>
      <c r="V89" s="94"/>
      <c r="W89" s="94"/>
      <c r="X89" s="94"/>
      <c r="Y89" s="94"/>
      <c r="Z89" s="94"/>
      <c r="AA89" s="97" t="s">
        <v>28</v>
      </c>
      <c r="AB89" s="94"/>
      <c r="AC89" s="94"/>
      <c r="AD89" s="94"/>
      <c r="AE89" s="94"/>
      <c r="AF89" s="97" t="s">
        <v>29</v>
      </c>
      <c r="AG89" s="94"/>
      <c r="AH89" s="94"/>
      <c r="AI89" s="64" t="s">
        <v>30</v>
      </c>
      <c r="AJ89" s="99" t="s">
        <v>31</v>
      </c>
      <c r="AK89" s="94"/>
      <c r="AL89" s="94"/>
      <c r="AM89" s="65">
        <v>950000000</v>
      </c>
      <c r="AN89" s="65">
        <v>950000000</v>
      </c>
      <c r="AO89" s="66">
        <v>0</v>
      </c>
      <c r="AP89" s="66">
        <v>0</v>
      </c>
      <c r="AQ89" s="65">
        <v>180281113</v>
      </c>
      <c r="AR89" s="65">
        <v>769718887</v>
      </c>
      <c r="AS89" s="65">
        <v>179009419</v>
      </c>
      <c r="AT89" s="65">
        <v>1271694</v>
      </c>
      <c r="AU89" s="65">
        <v>179009419</v>
      </c>
      <c r="AV89" s="66">
        <v>0</v>
      </c>
      <c r="AW89" s="65">
        <v>179009419</v>
      </c>
      <c r="AX89" s="66">
        <v>0</v>
      </c>
      <c r="AY89" s="65">
        <v>75174358</v>
      </c>
      <c r="AZ89" s="67">
        <f t="shared" si="13"/>
        <v>0.18976959263157894</v>
      </c>
      <c r="BA89" s="67">
        <f t="shared" si="14"/>
        <v>0.18843096736842105</v>
      </c>
    </row>
    <row r="90" spans="1:53" s="63" customFormat="1" ht="12.75" customHeight="1" x14ac:dyDescent="0.2">
      <c r="A90" s="97" t="s">
        <v>26</v>
      </c>
      <c r="B90" s="94"/>
      <c r="C90" s="97" t="s">
        <v>72</v>
      </c>
      <c r="D90" s="94"/>
      <c r="E90" s="97" t="s">
        <v>78</v>
      </c>
      <c r="F90" s="94"/>
      <c r="G90" s="97" t="s">
        <v>59</v>
      </c>
      <c r="H90" s="94"/>
      <c r="I90" s="97" t="s">
        <v>108</v>
      </c>
      <c r="J90" s="94"/>
      <c r="K90" s="94"/>
      <c r="L90" s="97" t="s">
        <v>44</v>
      </c>
      <c r="M90" s="94"/>
      <c r="N90" s="94"/>
      <c r="O90" s="97"/>
      <c r="P90" s="94"/>
      <c r="Q90" s="97"/>
      <c r="R90" s="94"/>
      <c r="S90" s="98" t="s">
        <v>111</v>
      </c>
      <c r="T90" s="94"/>
      <c r="U90" s="94"/>
      <c r="V90" s="94"/>
      <c r="W90" s="94"/>
      <c r="X90" s="94"/>
      <c r="Y90" s="94"/>
      <c r="Z90" s="94"/>
      <c r="AA90" s="97" t="s">
        <v>28</v>
      </c>
      <c r="AB90" s="94"/>
      <c r="AC90" s="94"/>
      <c r="AD90" s="94"/>
      <c r="AE90" s="94"/>
      <c r="AF90" s="97" t="s">
        <v>29</v>
      </c>
      <c r="AG90" s="94"/>
      <c r="AH90" s="94"/>
      <c r="AI90" s="64" t="s">
        <v>30</v>
      </c>
      <c r="AJ90" s="99" t="s">
        <v>31</v>
      </c>
      <c r="AK90" s="94"/>
      <c r="AL90" s="94"/>
      <c r="AM90" s="65">
        <v>516929633</v>
      </c>
      <c r="AN90" s="65">
        <v>516929633</v>
      </c>
      <c r="AO90" s="66">
        <v>0</v>
      </c>
      <c r="AP90" s="66">
        <v>0</v>
      </c>
      <c r="AQ90" s="65">
        <v>154814579</v>
      </c>
      <c r="AR90" s="65">
        <v>362115054</v>
      </c>
      <c r="AS90" s="65">
        <v>154814579</v>
      </c>
      <c r="AT90" s="66">
        <v>0</v>
      </c>
      <c r="AU90" s="65">
        <v>154814579</v>
      </c>
      <c r="AV90" s="66">
        <v>0</v>
      </c>
      <c r="AW90" s="65">
        <v>154814579</v>
      </c>
      <c r="AX90" s="66">
        <v>0</v>
      </c>
      <c r="AY90" s="66">
        <v>0</v>
      </c>
      <c r="AZ90" s="67">
        <f t="shared" si="13"/>
        <v>0.29948869075571066</v>
      </c>
      <c r="BA90" s="67">
        <f t="shared" si="14"/>
        <v>0.29948869075571066</v>
      </c>
    </row>
    <row r="91" spans="1:53" s="63" customFormat="1" ht="12.75" customHeight="1" x14ac:dyDescent="0.2">
      <c r="A91" s="93" t="s">
        <v>26</v>
      </c>
      <c r="B91" s="94"/>
      <c r="C91" s="93" t="s">
        <v>112</v>
      </c>
      <c r="D91" s="94"/>
      <c r="E91" s="93"/>
      <c r="F91" s="94"/>
      <c r="G91" s="93"/>
      <c r="H91" s="94"/>
      <c r="I91" s="93"/>
      <c r="J91" s="94"/>
      <c r="K91" s="94"/>
      <c r="L91" s="93"/>
      <c r="M91" s="94"/>
      <c r="N91" s="94"/>
      <c r="O91" s="93"/>
      <c r="P91" s="94"/>
      <c r="Q91" s="93"/>
      <c r="R91" s="94"/>
      <c r="S91" s="95" t="s">
        <v>113</v>
      </c>
      <c r="T91" s="94"/>
      <c r="U91" s="94"/>
      <c r="V91" s="94"/>
      <c r="W91" s="94"/>
      <c r="X91" s="94"/>
      <c r="Y91" s="94"/>
      <c r="Z91" s="94"/>
      <c r="AA91" s="93" t="s">
        <v>28</v>
      </c>
      <c r="AB91" s="94"/>
      <c r="AC91" s="94"/>
      <c r="AD91" s="94"/>
      <c r="AE91" s="94"/>
      <c r="AF91" s="93" t="s">
        <v>29</v>
      </c>
      <c r="AG91" s="94"/>
      <c r="AH91" s="94"/>
      <c r="AI91" s="59" t="s">
        <v>30</v>
      </c>
      <c r="AJ91" s="96" t="s">
        <v>31</v>
      </c>
      <c r="AK91" s="94"/>
      <c r="AL91" s="94"/>
      <c r="AM91" s="60">
        <v>279188463</v>
      </c>
      <c r="AN91" s="60">
        <v>235784865</v>
      </c>
      <c r="AO91" s="60">
        <v>43403598</v>
      </c>
      <c r="AP91" s="61">
        <v>0</v>
      </c>
      <c r="AQ91" s="60">
        <v>211345871</v>
      </c>
      <c r="AR91" s="60">
        <v>24438994</v>
      </c>
      <c r="AS91" s="60">
        <v>210749671</v>
      </c>
      <c r="AT91" s="60">
        <v>596200</v>
      </c>
      <c r="AU91" s="60">
        <v>210749671</v>
      </c>
      <c r="AV91" s="61">
        <v>0</v>
      </c>
      <c r="AW91" s="60">
        <v>204310207</v>
      </c>
      <c r="AX91" s="60">
        <v>6439464</v>
      </c>
      <c r="AY91" s="61">
        <v>0</v>
      </c>
      <c r="AZ91" s="62">
        <f t="shared" ref="AZ91:AZ154" si="15">+AQ91/AM91</f>
        <v>0.75700073251236033</v>
      </c>
      <c r="BA91" s="62">
        <f t="shared" ref="BA91:BA154" si="16">+AS91/AM91</f>
        <v>0.75486525745155886</v>
      </c>
    </row>
    <row r="92" spans="1:53" s="63" customFormat="1" ht="12.75" customHeight="1" x14ac:dyDescent="0.2">
      <c r="A92" s="93" t="s">
        <v>26</v>
      </c>
      <c r="B92" s="94"/>
      <c r="C92" s="93" t="s">
        <v>112</v>
      </c>
      <c r="D92" s="94"/>
      <c r="E92" s="93"/>
      <c r="F92" s="94"/>
      <c r="G92" s="93"/>
      <c r="H92" s="94"/>
      <c r="I92" s="93"/>
      <c r="J92" s="94"/>
      <c r="K92" s="94"/>
      <c r="L92" s="93"/>
      <c r="M92" s="94"/>
      <c r="N92" s="94"/>
      <c r="O92" s="93"/>
      <c r="P92" s="94"/>
      <c r="Q92" s="93"/>
      <c r="R92" s="94"/>
      <c r="S92" s="95" t="s">
        <v>113</v>
      </c>
      <c r="T92" s="94"/>
      <c r="U92" s="94"/>
      <c r="V92" s="94"/>
      <c r="W92" s="94"/>
      <c r="X92" s="94"/>
      <c r="Y92" s="94"/>
      <c r="Z92" s="94"/>
      <c r="AA92" s="93" t="s">
        <v>28</v>
      </c>
      <c r="AB92" s="94"/>
      <c r="AC92" s="94"/>
      <c r="AD92" s="94"/>
      <c r="AE92" s="94"/>
      <c r="AF92" s="93" t="s">
        <v>32</v>
      </c>
      <c r="AG92" s="94"/>
      <c r="AH92" s="94"/>
      <c r="AI92" s="59" t="s">
        <v>33</v>
      </c>
      <c r="AJ92" s="96" t="s">
        <v>34</v>
      </c>
      <c r="AK92" s="94"/>
      <c r="AL92" s="94"/>
      <c r="AM92" s="60">
        <v>550607000</v>
      </c>
      <c r="AN92" s="61">
        <v>0</v>
      </c>
      <c r="AO92" s="60">
        <v>550607000</v>
      </c>
      <c r="AP92" s="61">
        <v>0</v>
      </c>
      <c r="AQ92" s="61">
        <v>0</v>
      </c>
      <c r="AR92" s="61">
        <v>0</v>
      </c>
      <c r="AS92" s="61">
        <v>0</v>
      </c>
      <c r="AT92" s="61">
        <v>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2">
        <f t="shared" si="15"/>
        <v>0</v>
      </c>
      <c r="BA92" s="62">
        <f t="shared" si="16"/>
        <v>0</v>
      </c>
    </row>
    <row r="93" spans="1:53" s="63" customFormat="1" ht="12.75" customHeight="1" x14ac:dyDescent="0.2">
      <c r="A93" s="93" t="s">
        <v>26</v>
      </c>
      <c r="B93" s="94"/>
      <c r="C93" s="93" t="s">
        <v>112</v>
      </c>
      <c r="D93" s="94"/>
      <c r="E93" s="93" t="s">
        <v>37</v>
      </c>
      <c r="F93" s="94"/>
      <c r="G93" s="93"/>
      <c r="H93" s="94"/>
      <c r="I93" s="93"/>
      <c r="J93" s="94"/>
      <c r="K93" s="94"/>
      <c r="L93" s="93"/>
      <c r="M93" s="94"/>
      <c r="N93" s="94"/>
      <c r="O93" s="93"/>
      <c r="P93" s="94"/>
      <c r="Q93" s="93"/>
      <c r="R93" s="94"/>
      <c r="S93" s="95" t="s">
        <v>114</v>
      </c>
      <c r="T93" s="94"/>
      <c r="U93" s="94"/>
      <c r="V93" s="94"/>
      <c r="W93" s="94"/>
      <c r="X93" s="94"/>
      <c r="Y93" s="94"/>
      <c r="Z93" s="94"/>
      <c r="AA93" s="93" t="s">
        <v>28</v>
      </c>
      <c r="AB93" s="94"/>
      <c r="AC93" s="94"/>
      <c r="AD93" s="94"/>
      <c r="AE93" s="94"/>
      <c r="AF93" s="93" t="s">
        <v>29</v>
      </c>
      <c r="AG93" s="94"/>
      <c r="AH93" s="94"/>
      <c r="AI93" s="59" t="s">
        <v>30</v>
      </c>
      <c r="AJ93" s="96" t="s">
        <v>31</v>
      </c>
      <c r="AK93" s="94"/>
      <c r="AL93" s="94"/>
      <c r="AM93" s="60">
        <v>279188463</v>
      </c>
      <c r="AN93" s="60">
        <v>235784865</v>
      </c>
      <c r="AO93" s="60">
        <v>43403598</v>
      </c>
      <c r="AP93" s="61">
        <v>0</v>
      </c>
      <c r="AQ93" s="60">
        <v>211345871</v>
      </c>
      <c r="AR93" s="60">
        <v>24438994</v>
      </c>
      <c r="AS93" s="60">
        <v>210749671</v>
      </c>
      <c r="AT93" s="60">
        <v>596200</v>
      </c>
      <c r="AU93" s="60">
        <v>210749671</v>
      </c>
      <c r="AV93" s="61">
        <v>0</v>
      </c>
      <c r="AW93" s="60">
        <v>204310207</v>
      </c>
      <c r="AX93" s="60">
        <v>6439464</v>
      </c>
      <c r="AY93" s="61">
        <v>0</v>
      </c>
      <c r="AZ93" s="62">
        <f t="shared" si="15"/>
        <v>0.75700073251236033</v>
      </c>
      <c r="BA93" s="62">
        <f t="shared" si="16"/>
        <v>0.75486525745155886</v>
      </c>
    </row>
    <row r="94" spans="1:53" s="63" customFormat="1" ht="12.75" customHeight="1" x14ac:dyDescent="0.2">
      <c r="A94" s="93" t="s">
        <v>26</v>
      </c>
      <c r="B94" s="94"/>
      <c r="C94" s="93" t="s">
        <v>112</v>
      </c>
      <c r="D94" s="94"/>
      <c r="E94" s="93" t="s">
        <v>37</v>
      </c>
      <c r="F94" s="94"/>
      <c r="G94" s="93" t="s">
        <v>59</v>
      </c>
      <c r="H94" s="94"/>
      <c r="I94" s="93"/>
      <c r="J94" s="94"/>
      <c r="K94" s="94"/>
      <c r="L94" s="93"/>
      <c r="M94" s="94"/>
      <c r="N94" s="94"/>
      <c r="O94" s="93"/>
      <c r="P94" s="94"/>
      <c r="Q94" s="93"/>
      <c r="R94" s="94"/>
      <c r="S94" s="95" t="s">
        <v>115</v>
      </c>
      <c r="T94" s="94"/>
      <c r="U94" s="94"/>
      <c r="V94" s="94"/>
      <c r="W94" s="94"/>
      <c r="X94" s="94"/>
      <c r="Y94" s="94"/>
      <c r="Z94" s="94"/>
      <c r="AA94" s="93" t="s">
        <v>28</v>
      </c>
      <c r="AB94" s="94"/>
      <c r="AC94" s="94"/>
      <c r="AD94" s="94"/>
      <c r="AE94" s="94"/>
      <c r="AF94" s="93" t="s">
        <v>29</v>
      </c>
      <c r="AG94" s="94"/>
      <c r="AH94" s="94"/>
      <c r="AI94" s="59" t="s">
        <v>30</v>
      </c>
      <c r="AJ94" s="96" t="s">
        <v>31</v>
      </c>
      <c r="AK94" s="94"/>
      <c r="AL94" s="94"/>
      <c r="AM94" s="60">
        <v>279188463</v>
      </c>
      <c r="AN94" s="60">
        <v>235784865</v>
      </c>
      <c r="AO94" s="60">
        <v>43403598</v>
      </c>
      <c r="AP94" s="61">
        <v>0</v>
      </c>
      <c r="AQ94" s="60">
        <v>211345871</v>
      </c>
      <c r="AR94" s="60">
        <v>24438994</v>
      </c>
      <c r="AS94" s="60">
        <v>210749671</v>
      </c>
      <c r="AT94" s="60">
        <v>596200</v>
      </c>
      <c r="AU94" s="60">
        <v>210749671</v>
      </c>
      <c r="AV94" s="61">
        <v>0</v>
      </c>
      <c r="AW94" s="60">
        <v>204310207</v>
      </c>
      <c r="AX94" s="60">
        <v>6439464</v>
      </c>
      <c r="AY94" s="61">
        <v>0</v>
      </c>
      <c r="AZ94" s="62">
        <f t="shared" si="15"/>
        <v>0.75700073251236033</v>
      </c>
      <c r="BA94" s="62">
        <f t="shared" si="16"/>
        <v>0.75486525745155886</v>
      </c>
    </row>
    <row r="95" spans="1:53" s="63" customFormat="1" ht="12.75" customHeight="1" x14ac:dyDescent="0.2">
      <c r="A95" s="97" t="s">
        <v>26</v>
      </c>
      <c r="B95" s="94"/>
      <c r="C95" s="97" t="s">
        <v>112</v>
      </c>
      <c r="D95" s="94"/>
      <c r="E95" s="97" t="s">
        <v>37</v>
      </c>
      <c r="F95" s="94"/>
      <c r="G95" s="97" t="s">
        <v>59</v>
      </c>
      <c r="H95" s="94"/>
      <c r="I95" s="97" t="s">
        <v>41</v>
      </c>
      <c r="J95" s="94"/>
      <c r="K95" s="94"/>
      <c r="L95" s="97"/>
      <c r="M95" s="94"/>
      <c r="N95" s="94"/>
      <c r="O95" s="97"/>
      <c r="P95" s="94"/>
      <c r="Q95" s="97"/>
      <c r="R95" s="94"/>
      <c r="S95" s="98" t="s">
        <v>116</v>
      </c>
      <c r="T95" s="94"/>
      <c r="U95" s="94"/>
      <c r="V95" s="94"/>
      <c r="W95" s="94"/>
      <c r="X95" s="94"/>
      <c r="Y95" s="94"/>
      <c r="Z95" s="94"/>
      <c r="AA95" s="97" t="s">
        <v>28</v>
      </c>
      <c r="AB95" s="94"/>
      <c r="AC95" s="94"/>
      <c r="AD95" s="94"/>
      <c r="AE95" s="94"/>
      <c r="AF95" s="97" t="s">
        <v>29</v>
      </c>
      <c r="AG95" s="94"/>
      <c r="AH95" s="94"/>
      <c r="AI95" s="64" t="s">
        <v>30</v>
      </c>
      <c r="AJ95" s="99" t="s">
        <v>31</v>
      </c>
      <c r="AK95" s="94"/>
      <c r="AL95" s="94"/>
      <c r="AM95" s="65">
        <v>269188463</v>
      </c>
      <c r="AN95" s="65">
        <v>229284865</v>
      </c>
      <c r="AO95" s="65">
        <v>39903598</v>
      </c>
      <c r="AP95" s="66">
        <v>0</v>
      </c>
      <c r="AQ95" s="65">
        <v>204906407</v>
      </c>
      <c r="AR95" s="65">
        <v>24378458</v>
      </c>
      <c r="AS95" s="65">
        <v>204310207</v>
      </c>
      <c r="AT95" s="65">
        <v>596200</v>
      </c>
      <c r="AU95" s="65">
        <v>204310207</v>
      </c>
      <c r="AV95" s="66">
        <v>0</v>
      </c>
      <c r="AW95" s="65">
        <v>204310207</v>
      </c>
      <c r="AX95" s="66">
        <v>0</v>
      </c>
      <c r="AY95" s="66">
        <v>0</v>
      </c>
      <c r="AZ95" s="67">
        <f t="shared" si="15"/>
        <v>0.76120055338330006</v>
      </c>
      <c r="BA95" s="67">
        <f t="shared" si="16"/>
        <v>0.75898574821165343</v>
      </c>
    </row>
    <row r="96" spans="1:53" s="63" customFormat="1" ht="12.75" customHeight="1" x14ac:dyDescent="0.2">
      <c r="A96" s="97" t="s">
        <v>26</v>
      </c>
      <c r="B96" s="94"/>
      <c r="C96" s="97" t="s">
        <v>112</v>
      </c>
      <c r="D96" s="94"/>
      <c r="E96" s="97" t="s">
        <v>37</v>
      </c>
      <c r="F96" s="94"/>
      <c r="G96" s="97" t="s">
        <v>59</v>
      </c>
      <c r="H96" s="94"/>
      <c r="I96" s="97" t="s">
        <v>46</v>
      </c>
      <c r="J96" s="94"/>
      <c r="K96" s="94"/>
      <c r="L96" s="97"/>
      <c r="M96" s="94"/>
      <c r="N96" s="94"/>
      <c r="O96" s="97"/>
      <c r="P96" s="94"/>
      <c r="Q96" s="97"/>
      <c r="R96" s="94"/>
      <c r="S96" s="98" t="s">
        <v>117</v>
      </c>
      <c r="T96" s="94"/>
      <c r="U96" s="94"/>
      <c r="V96" s="94"/>
      <c r="W96" s="94"/>
      <c r="X96" s="94"/>
      <c r="Y96" s="94"/>
      <c r="Z96" s="94"/>
      <c r="AA96" s="97" t="s">
        <v>28</v>
      </c>
      <c r="AB96" s="94"/>
      <c r="AC96" s="94"/>
      <c r="AD96" s="94"/>
      <c r="AE96" s="94"/>
      <c r="AF96" s="97" t="s">
        <v>29</v>
      </c>
      <c r="AG96" s="94"/>
      <c r="AH96" s="94"/>
      <c r="AI96" s="64" t="s">
        <v>30</v>
      </c>
      <c r="AJ96" s="99" t="s">
        <v>31</v>
      </c>
      <c r="AK96" s="94"/>
      <c r="AL96" s="94"/>
      <c r="AM96" s="65">
        <v>10000000</v>
      </c>
      <c r="AN96" s="65">
        <v>6500000</v>
      </c>
      <c r="AO96" s="65">
        <v>3500000</v>
      </c>
      <c r="AP96" s="66">
        <v>0</v>
      </c>
      <c r="AQ96" s="65">
        <v>6439464</v>
      </c>
      <c r="AR96" s="65">
        <v>60536</v>
      </c>
      <c r="AS96" s="65">
        <v>6439464</v>
      </c>
      <c r="AT96" s="66">
        <v>0</v>
      </c>
      <c r="AU96" s="65">
        <v>6439464</v>
      </c>
      <c r="AV96" s="66">
        <v>0</v>
      </c>
      <c r="AW96" s="66">
        <v>0</v>
      </c>
      <c r="AX96" s="65">
        <v>6439464</v>
      </c>
      <c r="AY96" s="66">
        <v>0</v>
      </c>
      <c r="AZ96" s="67">
        <f t="shared" si="15"/>
        <v>0.64394640000000003</v>
      </c>
      <c r="BA96" s="67">
        <f t="shared" si="16"/>
        <v>0.64394640000000003</v>
      </c>
    </row>
    <row r="97" spans="1:53" s="63" customFormat="1" ht="12.75" customHeight="1" x14ac:dyDescent="0.2">
      <c r="A97" s="93" t="s">
        <v>26</v>
      </c>
      <c r="B97" s="94"/>
      <c r="C97" s="93" t="s">
        <v>112</v>
      </c>
      <c r="D97" s="94"/>
      <c r="E97" s="93" t="s">
        <v>78</v>
      </c>
      <c r="F97" s="94"/>
      <c r="G97" s="93"/>
      <c r="H97" s="94"/>
      <c r="I97" s="93"/>
      <c r="J97" s="94"/>
      <c r="K97" s="94"/>
      <c r="L97" s="93"/>
      <c r="M97" s="94"/>
      <c r="N97" s="94"/>
      <c r="O97" s="93"/>
      <c r="P97" s="94"/>
      <c r="Q97" s="93"/>
      <c r="R97" s="94"/>
      <c r="S97" s="95" t="s">
        <v>118</v>
      </c>
      <c r="T97" s="94"/>
      <c r="U97" s="94"/>
      <c r="V97" s="94"/>
      <c r="W97" s="94"/>
      <c r="X97" s="94"/>
      <c r="Y97" s="94"/>
      <c r="Z97" s="94"/>
      <c r="AA97" s="93" t="s">
        <v>28</v>
      </c>
      <c r="AB97" s="94"/>
      <c r="AC97" s="94"/>
      <c r="AD97" s="94"/>
      <c r="AE97" s="94"/>
      <c r="AF97" s="93" t="s">
        <v>32</v>
      </c>
      <c r="AG97" s="94"/>
      <c r="AH97" s="94"/>
      <c r="AI97" s="59" t="s">
        <v>33</v>
      </c>
      <c r="AJ97" s="96" t="s">
        <v>34</v>
      </c>
      <c r="AK97" s="94"/>
      <c r="AL97" s="94"/>
      <c r="AM97" s="60">
        <v>550607000</v>
      </c>
      <c r="AN97" s="61">
        <v>0</v>
      </c>
      <c r="AO97" s="60">
        <v>550607000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2">
        <f t="shared" si="15"/>
        <v>0</v>
      </c>
      <c r="BA97" s="62">
        <f t="shared" si="16"/>
        <v>0</v>
      </c>
    </row>
    <row r="98" spans="1:53" s="63" customFormat="1" ht="12.75" customHeight="1" x14ac:dyDescent="0.2">
      <c r="A98" s="97" t="s">
        <v>26</v>
      </c>
      <c r="B98" s="94"/>
      <c r="C98" s="97" t="s">
        <v>112</v>
      </c>
      <c r="D98" s="94"/>
      <c r="E98" s="97" t="s">
        <v>78</v>
      </c>
      <c r="F98" s="94"/>
      <c r="G98" s="97" t="s">
        <v>37</v>
      </c>
      <c r="H98" s="94"/>
      <c r="I98" s="97"/>
      <c r="J98" s="94"/>
      <c r="K98" s="94"/>
      <c r="L98" s="97"/>
      <c r="M98" s="94"/>
      <c r="N98" s="94"/>
      <c r="O98" s="97"/>
      <c r="P98" s="94"/>
      <c r="Q98" s="97"/>
      <c r="R98" s="94"/>
      <c r="S98" s="98" t="s">
        <v>119</v>
      </c>
      <c r="T98" s="94"/>
      <c r="U98" s="94"/>
      <c r="V98" s="94"/>
      <c r="W98" s="94"/>
      <c r="X98" s="94"/>
      <c r="Y98" s="94"/>
      <c r="Z98" s="94"/>
      <c r="AA98" s="97" t="s">
        <v>28</v>
      </c>
      <c r="AB98" s="94"/>
      <c r="AC98" s="94"/>
      <c r="AD98" s="94"/>
      <c r="AE98" s="94"/>
      <c r="AF98" s="97" t="s">
        <v>32</v>
      </c>
      <c r="AG98" s="94"/>
      <c r="AH98" s="94"/>
      <c r="AI98" s="64" t="s">
        <v>33</v>
      </c>
      <c r="AJ98" s="99" t="s">
        <v>34</v>
      </c>
      <c r="AK98" s="94"/>
      <c r="AL98" s="94"/>
      <c r="AM98" s="65">
        <v>550607000</v>
      </c>
      <c r="AN98" s="66">
        <v>0</v>
      </c>
      <c r="AO98" s="65">
        <v>550607000</v>
      </c>
      <c r="AP98" s="66">
        <v>0</v>
      </c>
      <c r="AQ98" s="66">
        <v>0</v>
      </c>
      <c r="AR98" s="66">
        <v>0</v>
      </c>
      <c r="AS98" s="66">
        <v>0</v>
      </c>
      <c r="AT98" s="66">
        <v>0</v>
      </c>
      <c r="AU98" s="66">
        <v>0</v>
      </c>
      <c r="AV98" s="66">
        <v>0</v>
      </c>
      <c r="AW98" s="66">
        <v>0</v>
      </c>
      <c r="AX98" s="66">
        <v>0</v>
      </c>
      <c r="AY98" s="66">
        <v>0</v>
      </c>
      <c r="AZ98" s="67">
        <f t="shared" si="15"/>
        <v>0</v>
      </c>
      <c r="BA98" s="67">
        <f t="shared" si="16"/>
        <v>0</v>
      </c>
    </row>
    <row r="99" spans="1:53" s="58" customFormat="1" ht="12.75" customHeight="1" x14ac:dyDescent="0.2">
      <c r="A99" s="93" t="s">
        <v>120</v>
      </c>
      <c r="B99" s="94"/>
      <c r="C99" s="93"/>
      <c r="D99" s="94"/>
      <c r="E99" s="93"/>
      <c r="F99" s="94"/>
      <c r="G99" s="93"/>
      <c r="H99" s="94"/>
      <c r="I99" s="93"/>
      <c r="J99" s="94"/>
      <c r="K99" s="94"/>
      <c r="L99" s="93"/>
      <c r="M99" s="94"/>
      <c r="N99" s="94"/>
      <c r="O99" s="93"/>
      <c r="P99" s="94"/>
      <c r="Q99" s="93"/>
      <c r="R99" s="94"/>
      <c r="S99" s="95" t="s">
        <v>121</v>
      </c>
      <c r="T99" s="94"/>
      <c r="U99" s="94"/>
      <c r="V99" s="94"/>
      <c r="W99" s="94"/>
      <c r="X99" s="94"/>
      <c r="Y99" s="94"/>
      <c r="Z99" s="94"/>
      <c r="AA99" s="93" t="s">
        <v>28</v>
      </c>
      <c r="AB99" s="94"/>
      <c r="AC99" s="94"/>
      <c r="AD99" s="94"/>
      <c r="AE99" s="94"/>
      <c r="AF99" s="93" t="s">
        <v>29</v>
      </c>
      <c r="AG99" s="94"/>
      <c r="AH99" s="94"/>
      <c r="AI99" s="59" t="s">
        <v>30</v>
      </c>
      <c r="AJ99" s="96" t="s">
        <v>31</v>
      </c>
      <c r="AK99" s="94"/>
      <c r="AL99" s="94"/>
      <c r="AM99" s="60">
        <v>10496207870</v>
      </c>
      <c r="AN99" s="60">
        <v>6100000000</v>
      </c>
      <c r="AO99" s="60">
        <v>4396207870</v>
      </c>
      <c r="AP99" s="61">
        <v>0</v>
      </c>
      <c r="AQ99" s="61">
        <v>0</v>
      </c>
      <c r="AR99" s="60">
        <v>6100000000</v>
      </c>
      <c r="AS99" s="61">
        <v>0</v>
      </c>
      <c r="AT99" s="61">
        <v>0</v>
      </c>
      <c r="AU99" s="61">
        <v>0</v>
      </c>
      <c r="AV99" s="61">
        <v>0</v>
      </c>
      <c r="AW99" s="61">
        <v>0</v>
      </c>
      <c r="AX99" s="61">
        <v>0</v>
      </c>
      <c r="AY99" s="61">
        <v>0</v>
      </c>
      <c r="AZ99" s="62">
        <f t="shared" si="15"/>
        <v>0</v>
      </c>
      <c r="BA99" s="62">
        <f t="shared" si="16"/>
        <v>0</v>
      </c>
    </row>
    <row r="100" spans="1:53" s="58" customFormat="1" ht="12.75" customHeight="1" x14ac:dyDescent="0.2">
      <c r="A100" s="93" t="s">
        <v>120</v>
      </c>
      <c r="B100" s="94"/>
      <c r="C100" s="93"/>
      <c r="D100" s="94"/>
      <c r="E100" s="93"/>
      <c r="F100" s="94"/>
      <c r="G100" s="93"/>
      <c r="H100" s="94"/>
      <c r="I100" s="93"/>
      <c r="J100" s="94"/>
      <c r="K100" s="94"/>
      <c r="L100" s="93"/>
      <c r="M100" s="94"/>
      <c r="N100" s="94"/>
      <c r="O100" s="93"/>
      <c r="P100" s="94"/>
      <c r="Q100" s="93"/>
      <c r="R100" s="94"/>
      <c r="S100" s="95" t="s">
        <v>121</v>
      </c>
      <c r="T100" s="94"/>
      <c r="U100" s="94"/>
      <c r="V100" s="94"/>
      <c r="W100" s="94"/>
      <c r="X100" s="94"/>
      <c r="Y100" s="94"/>
      <c r="Z100" s="94"/>
      <c r="AA100" s="93" t="s">
        <v>28</v>
      </c>
      <c r="AB100" s="94"/>
      <c r="AC100" s="94"/>
      <c r="AD100" s="94"/>
      <c r="AE100" s="94"/>
      <c r="AF100" s="93" t="s">
        <v>29</v>
      </c>
      <c r="AG100" s="94"/>
      <c r="AH100" s="94"/>
      <c r="AI100" s="59" t="s">
        <v>33</v>
      </c>
      <c r="AJ100" s="96" t="s">
        <v>34</v>
      </c>
      <c r="AK100" s="94"/>
      <c r="AL100" s="94"/>
      <c r="AM100" s="60">
        <v>20577957624</v>
      </c>
      <c r="AN100" s="60">
        <v>15238834241</v>
      </c>
      <c r="AO100" s="60">
        <v>5339123383</v>
      </c>
      <c r="AP100" s="61">
        <v>0</v>
      </c>
      <c r="AQ100" s="60">
        <v>9175599849</v>
      </c>
      <c r="AR100" s="60">
        <v>6063234392</v>
      </c>
      <c r="AS100" s="60">
        <v>1334377974</v>
      </c>
      <c r="AT100" s="60">
        <v>7841221875</v>
      </c>
      <c r="AU100" s="60">
        <v>1319048891</v>
      </c>
      <c r="AV100" s="60">
        <v>15329083</v>
      </c>
      <c r="AW100" s="60">
        <v>1319048891</v>
      </c>
      <c r="AX100" s="61">
        <v>0</v>
      </c>
      <c r="AY100" s="60">
        <v>11812415</v>
      </c>
      <c r="AZ100" s="62">
        <f t="shared" si="15"/>
        <v>0.44589458374131991</v>
      </c>
      <c r="BA100" s="62">
        <f t="shared" si="16"/>
        <v>6.4845015155620675E-2</v>
      </c>
    </row>
    <row r="101" spans="1:53" s="58" customFormat="1" ht="12.75" customHeight="1" x14ac:dyDescent="0.2">
      <c r="A101" s="93" t="s">
        <v>120</v>
      </c>
      <c r="B101" s="94"/>
      <c r="C101" s="93"/>
      <c r="D101" s="94"/>
      <c r="E101" s="93"/>
      <c r="F101" s="94"/>
      <c r="G101" s="93"/>
      <c r="H101" s="94"/>
      <c r="I101" s="93"/>
      <c r="J101" s="94"/>
      <c r="K101" s="94"/>
      <c r="L101" s="93"/>
      <c r="M101" s="94"/>
      <c r="N101" s="94"/>
      <c r="O101" s="93"/>
      <c r="P101" s="94"/>
      <c r="Q101" s="93"/>
      <c r="R101" s="94"/>
      <c r="S101" s="95" t="s">
        <v>121</v>
      </c>
      <c r="T101" s="94"/>
      <c r="U101" s="94"/>
      <c r="V101" s="94"/>
      <c r="W101" s="94"/>
      <c r="X101" s="94"/>
      <c r="Y101" s="94"/>
      <c r="Z101" s="94"/>
      <c r="AA101" s="93" t="s">
        <v>28</v>
      </c>
      <c r="AB101" s="94"/>
      <c r="AC101" s="94"/>
      <c r="AD101" s="94"/>
      <c r="AE101" s="94"/>
      <c r="AF101" s="93" t="s">
        <v>29</v>
      </c>
      <c r="AG101" s="94"/>
      <c r="AH101" s="94"/>
      <c r="AI101" s="59" t="s">
        <v>122</v>
      </c>
      <c r="AJ101" s="96" t="s">
        <v>123</v>
      </c>
      <c r="AK101" s="94"/>
      <c r="AL101" s="94"/>
      <c r="AM101" s="60">
        <v>842520000</v>
      </c>
      <c r="AN101" s="60">
        <v>842520000</v>
      </c>
      <c r="AO101" s="61">
        <v>0</v>
      </c>
      <c r="AP101" s="61">
        <v>0</v>
      </c>
      <c r="AQ101" s="60">
        <v>842020000</v>
      </c>
      <c r="AR101" s="60">
        <v>500000</v>
      </c>
      <c r="AS101" s="61">
        <v>0</v>
      </c>
      <c r="AT101" s="60">
        <v>842020000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2">
        <f t="shared" si="15"/>
        <v>0.99940654227792813</v>
      </c>
      <c r="BA101" s="62">
        <f t="shared" si="16"/>
        <v>0</v>
      </c>
    </row>
    <row r="102" spans="1:53" s="58" customFormat="1" ht="12.75" customHeight="1" x14ac:dyDescent="0.2">
      <c r="A102" s="93" t="s">
        <v>120</v>
      </c>
      <c r="B102" s="94"/>
      <c r="C102" s="93"/>
      <c r="D102" s="94"/>
      <c r="E102" s="93"/>
      <c r="F102" s="94"/>
      <c r="G102" s="93"/>
      <c r="H102" s="94"/>
      <c r="I102" s="93"/>
      <c r="J102" s="94"/>
      <c r="K102" s="94"/>
      <c r="L102" s="93"/>
      <c r="M102" s="94"/>
      <c r="N102" s="94"/>
      <c r="O102" s="93"/>
      <c r="P102" s="94"/>
      <c r="Q102" s="93"/>
      <c r="R102" s="94"/>
      <c r="S102" s="95" t="s">
        <v>121</v>
      </c>
      <c r="T102" s="94"/>
      <c r="U102" s="94"/>
      <c r="V102" s="94"/>
      <c r="W102" s="94"/>
      <c r="X102" s="94"/>
      <c r="Y102" s="94"/>
      <c r="Z102" s="94"/>
      <c r="AA102" s="93" t="s">
        <v>28</v>
      </c>
      <c r="AB102" s="94"/>
      <c r="AC102" s="94"/>
      <c r="AD102" s="94"/>
      <c r="AE102" s="94"/>
      <c r="AF102" s="93" t="s">
        <v>29</v>
      </c>
      <c r="AG102" s="94"/>
      <c r="AH102" s="94"/>
      <c r="AI102" s="59" t="s">
        <v>124</v>
      </c>
      <c r="AJ102" s="96" t="s">
        <v>125</v>
      </c>
      <c r="AK102" s="94"/>
      <c r="AL102" s="94"/>
      <c r="AM102" s="61">
        <v>0</v>
      </c>
      <c r="AN102" s="61">
        <v>0</v>
      </c>
      <c r="AO102" s="61">
        <v>0</v>
      </c>
      <c r="AP102" s="60">
        <v>63854459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2" t="e">
        <f t="shared" si="15"/>
        <v>#DIV/0!</v>
      </c>
      <c r="BA102" s="62" t="e">
        <f t="shared" si="16"/>
        <v>#DIV/0!</v>
      </c>
    </row>
    <row r="103" spans="1:53" s="58" customFormat="1" ht="12.75" customHeight="1" x14ac:dyDescent="0.2">
      <c r="A103" s="93" t="s">
        <v>120</v>
      </c>
      <c r="B103" s="94"/>
      <c r="C103" s="93"/>
      <c r="D103" s="94"/>
      <c r="E103" s="93"/>
      <c r="F103" s="94"/>
      <c r="G103" s="93"/>
      <c r="H103" s="94"/>
      <c r="I103" s="93"/>
      <c r="J103" s="94"/>
      <c r="K103" s="94"/>
      <c r="L103" s="93"/>
      <c r="M103" s="94"/>
      <c r="N103" s="94"/>
      <c r="O103" s="93"/>
      <c r="P103" s="94"/>
      <c r="Q103" s="93"/>
      <c r="R103" s="94"/>
      <c r="S103" s="95" t="s">
        <v>121</v>
      </c>
      <c r="T103" s="94"/>
      <c r="U103" s="94"/>
      <c r="V103" s="94"/>
      <c r="W103" s="94"/>
      <c r="X103" s="94"/>
      <c r="Y103" s="94"/>
      <c r="Z103" s="94"/>
      <c r="AA103" s="93" t="s">
        <v>28</v>
      </c>
      <c r="AB103" s="94"/>
      <c r="AC103" s="94"/>
      <c r="AD103" s="94"/>
      <c r="AE103" s="94"/>
      <c r="AF103" s="93" t="s">
        <v>32</v>
      </c>
      <c r="AG103" s="94"/>
      <c r="AH103" s="94"/>
      <c r="AI103" s="59" t="s">
        <v>124</v>
      </c>
      <c r="AJ103" s="96" t="s">
        <v>125</v>
      </c>
      <c r="AK103" s="94"/>
      <c r="AL103" s="94"/>
      <c r="AM103" s="60">
        <v>2501471363</v>
      </c>
      <c r="AN103" s="60">
        <v>2501471363</v>
      </c>
      <c r="AO103" s="61">
        <v>0</v>
      </c>
      <c r="AP103" s="61">
        <v>0</v>
      </c>
      <c r="AQ103" s="60">
        <v>400000000</v>
      </c>
      <c r="AR103" s="60">
        <v>2101471363</v>
      </c>
      <c r="AS103" s="61">
        <v>0</v>
      </c>
      <c r="AT103" s="60">
        <v>400000000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2">
        <f t="shared" si="15"/>
        <v>0.15990588815707341</v>
      </c>
      <c r="BA103" s="62">
        <f t="shared" si="16"/>
        <v>0</v>
      </c>
    </row>
    <row r="104" spans="1:53" s="63" customFormat="1" ht="12.75" customHeight="1" x14ac:dyDescent="0.2">
      <c r="A104" s="93" t="s">
        <v>120</v>
      </c>
      <c r="B104" s="94"/>
      <c r="C104" s="93" t="s">
        <v>126</v>
      </c>
      <c r="D104" s="94"/>
      <c r="E104" s="93"/>
      <c r="F104" s="94"/>
      <c r="G104" s="93"/>
      <c r="H104" s="94"/>
      <c r="I104" s="93"/>
      <c r="J104" s="94"/>
      <c r="K104" s="94"/>
      <c r="L104" s="93"/>
      <c r="M104" s="94"/>
      <c r="N104" s="94"/>
      <c r="O104" s="93"/>
      <c r="P104" s="94"/>
      <c r="Q104" s="93"/>
      <c r="R104" s="94"/>
      <c r="S104" s="95" t="s">
        <v>127</v>
      </c>
      <c r="T104" s="94"/>
      <c r="U104" s="94"/>
      <c r="V104" s="94"/>
      <c r="W104" s="94"/>
      <c r="X104" s="94"/>
      <c r="Y104" s="94"/>
      <c r="Z104" s="94"/>
      <c r="AA104" s="93" t="s">
        <v>28</v>
      </c>
      <c r="AB104" s="94"/>
      <c r="AC104" s="94"/>
      <c r="AD104" s="94"/>
      <c r="AE104" s="94"/>
      <c r="AF104" s="93" t="s">
        <v>29</v>
      </c>
      <c r="AG104" s="94"/>
      <c r="AH104" s="94"/>
      <c r="AI104" s="59" t="s">
        <v>33</v>
      </c>
      <c r="AJ104" s="96" t="s">
        <v>34</v>
      </c>
      <c r="AK104" s="94"/>
      <c r="AL104" s="94"/>
      <c r="AM104" s="60">
        <v>18777957624</v>
      </c>
      <c r="AN104" s="60">
        <v>14251834241</v>
      </c>
      <c r="AO104" s="60">
        <v>4526123383</v>
      </c>
      <c r="AP104" s="61">
        <v>0</v>
      </c>
      <c r="AQ104" s="60">
        <v>9175599849</v>
      </c>
      <c r="AR104" s="60">
        <v>5076234392</v>
      </c>
      <c r="AS104" s="60">
        <v>1334377974</v>
      </c>
      <c r="AT104" s="60">
        <v>7841221875</v>
      </c>
      <c r="AU104" s="60">
        <v>1319048891</v>
      </c>
      <c r="AV104" s="60">
        <v>15329083</v>
      </c>
      <c r="AW104" s="60">
        <v>1319048891</v>
      </c>
      <c r="AX104" s="61">
        <v>0</v>
      </c>
      <c r="AY104" s="60">
        <v>11812415</v>
      </c>
      <c r="AZ104" s="62">
        <f t="shared" si="15"/>
        <v>0.48863673210513153</v>
      </c>
      <c r="BA104" s="62">
        <f t="shared" si="16"/>
        <v>7.1060868317997433E-2</v>
      </c>
    </row>
    <row r="105" spans="1:53" s="63" customFormat="1" ht="12.75" customHeight="1" x14ac:dyDescent="0.2">
      <c r="A105" s="93" t="s">
        <v>120</v>
      </c>
      <c r="B105" s="94"/>
      <c r="C105" s="93" t="s">
        <v>126</v>
      </c>
      <c r="D105" s="94"/>
      <c r="E105" s="93"/>
      <c r="F105" s="94"/>
      <c r="G105" s="93"/>
      <c r="H105" s="94"/>
      <c r="I105" s="93"/>
      <c r="J105" s="94"/>
      <c r="K105" s="94"/>
      <c r="L105" s="93"/>
      <c r="M105" s="94"/>
      <c r="N105" s="94"/>
      <c r="O105" s="93"/>
      <c r="P105" s="94"/>
      <c r="Q105" s="93"/>
      <c r="R105" s="94"/>
      <c r="S105" s="95" t="s">
        <v>127</v>
      </c>
      <c r="T105" s="94"/>
      <c r="U105" s="94"/>
      <c r="V105" s="94"/>
      <c r="W105" s="94"/>
      <c r="X105" s="94"/>
      <c r="Y105" s="94"/>
      <c r="Z105" s="94"/>
      <c r="AA105" s="93" t="s">
        <v>28</v>
      </c>
      <c r="AB105" s="94"/>
      <c r="AC105" s="94"/>
      <c r="AD105" s="94"/>
      <c r="AE105" s="94"/>
      <c r="AF105" s="93" t="s">
        <v>29</v>
      </c>
      <c r="AG105" s="94"/>
      <c r="AH105" s="94"/>
      <c r="AI105" s="59" t="s">
        <v>124</v>
      </c>
      <c r="AJ105" s="96" t="s">
        <v>125</v>
      </c>
      <c r="AK105" s="94"/>
      <c r="AL105" s="94"/>
      <c r="AM105" s="61">
        <v>0</v>
      </c>
      <c r="AN105" s="61">
        <v>0</v>
      </c>
      <c r="AO105" s="61">
        <v>0</v>
      </c>
      <c r="AP105" s="60">
        <v>63854459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0</v>
      </c>
      <c r="AW105" s="61">
        <v>0</v>
      </c>
      <c r="AX105" s="61">
        <v>0</v>
      </c>
      <c r="AY105" s="61">
        <v>0</v>
      </c>
      <c r="AZ105" s="62" t="e">
        <f t="shared" si="15"/>
        <v>#DIV/0!</v>
      </c>
      <c r="BA105" s="62" t="e">
        <f t="shared" si="16"/>
        <v>#DIV/0!</v>
      </c>
    </row>
    <row r="106" spans="1:53" s="63" customFormat="1" ht="12.75" customHeight="1" x14ac:dyDescent="0.2">
      <c r="A106" s="93" t="s">
        <v>120</v>
      </c>
      <c r="B106" s="94"/>
      <c r="C106" s="93" t="s">
        <v>126</v>
      </c>
      <c r="D106" s="94"/>
      <c r="E106" s="93"/>
      <c r="F106" s="94"/>
      <c r="G106" s="93"/>
      <c r="H106" s="94"/>
      <c r="I106" s="93"/>
      <c r="J106" s="94"/>
      <c r="K106" s="94"/>
      <c r="L106" s="93"/>
      <c r="M106" s="94"/>
      <c r="N106" s="94"/>
      <c r="O106" s="93"/>
      <c r="P106" s="94"/>
      <c r="Q106" s="93"/>
      <c r="R106" s="94"/>
      <c r="S106" s="95" t="s">
        <v>127</v>
      </c>
      <c r="T106" s="94"/>
      <c r="U106" s="94"/>
      <c r="V106" s="94"/>
      <c r="W106" s="94"/>
      <c r="X106" s="94"/>
      <c r="Y106" s="94"/>
      <c r="Z106" s="94"/>
      <c r="AA106" s="93" t="s">
        <v>28</v>
      </c>
      <c r="AB106" s="94"/>
      <c r="AC106" s="94"/>
      <c r="AD106" s="94"/>
      <c r="AE106" s="94"/>
      <c r="AF106" s="93" t="s">
        <v>32</v>
      </c>
      <c r="AG106" s="94"/>
      <c r="AH106" s="94"/>
      <c r="AI106" s="59" t="s">
        <v>124</v>
      </c>
      <c r="AJ106" s="96" t="s">
        <v>125</v>
      </c>
      <c r="AK106" s="94"/>
      <c r="AL106" s="94"/>
      <c r="AM106" s="60">
        <v>2501471363</v>
      </c>
      <c r="AN106" s="60">
        <v>2501471363</v>
      </c>
      <c r="AO106" s="61">
        <v>0</v>
      </c>
      <c r="AP106" s="61">
        <v>0</v>
      </c>
      <c r="AQ106" s="60">
        <v>400000000</v>
      </c>
      <c r="AR106" s="60">
        <v>2101471363</v>
      </c>
      <c r="AS106" s="61">
        <v>0</v>
      </c>
      <c r="AT106" s="60">
        <v>400000000</v>
      </c>
      <c r="AU106" s="61">
        <v>0</v>
      </c>
      <c r="AV106" s="61">
        <v>0</v>
      </c>
      <c r="AW106" s="61">
        <v>0</v>
      </c>
      <c r="AX106" s="61">
        <v>0</v>
      </c>
      <c r="AY106" s="61">
        <v>0</v>
      </c>
      <c r="AZ106" s="62">
        <f t="shared" si="15"/>
        <v>0.15990588815707341</v>
      </c>
      <c r="BA106" s="62">
        <f t="shared" si="16"/>
        <v>0</v>
      </c>
    </row>
    <row r="107" spans="1:53" s="63" customFormat="1" ht="12.75" customHeight="1" x14ac:dyDescent="0.2">
      <c r="A107" s="93" t="s">
        <v>120</v>
      </c>
      <c r="B107" s="94"/>
      <c r="C107" s="93" t="s">
        <v>126</v>
      </c>
      <c r="D107" s="94"/>
      <c r="E107" s="93" t="s">
        <v>128</v>
      </c>
      <c r="F107" s="94"/>
      <c r="G107" s="93"/>
      <c r="H107" s="94"/>
      <c r="I107" s="93"/>
      <c r="J107" s="94"/>
      <c r="K107" s="94"/>
      <c r="L107" s="93"/>
      <c r="M107" s="94"/>
      <c r="N107" s="94"/>
      <c r="O107" s="93"/>
      <c r="P107" s="94"/>
      <c r="Q107" s="93"/>
      <c r="R107" s="94"/>
      <c r="S107" s="95" t="s">
        <v>129</v>
      </c>
      <c r="T107" s="94"/>
      <c r="U107" s="94"/>
      <c r="V107" s="94"/>
      <c r="W107" s="94"/>
      <c r="X107" s="94"/>
      <c r="Y107" s="94"/>
      <c r="Z107" s="94"/>
      <c r="AA107" s="93" t="s">
        <v>28</v>
      </c>
      <c r="AB107" s="94"/>
      <c r="AC107" s="94"/>
      <c r="AD107" s="94"/>
      <c r="AE107" s="94"/>
      <c r="AF107" s="93" t="s">
        <v>29</v>
      </c>
      <c r="AG107" s="94"/>
      <c r="AH107" s="94"/>
      <c r="AI107" s="59" t="s">
        <v>33</v>
      </c>
      <c r="AJ107" s="96" t="s">
        <v>34</v>
      </c>
      <c r="AK107" s="94"/>
      <c r="AL107" s="94"/>
      <c r="AM107" s="60">
        <v>18777957624</v>
      </c>
      <c r="AN107" s="60">
        <v>14251834241</v>
      </c>
      <c r="AO107" s="60">
        <v>4526123383</v>
      </c>
      <c r="AP107" s="61">
        <v>0</v>
      </c>
      <c r="AQ107" s="60">
        <v>9175599849</v>
      </c>
      <c r="AR107" s="60">
        <v>5076234392</v>
      </c>
      <c r="AS107" s="60">
        <v>1334377974</v>
      </c>
      <c r="AT107" s="60">
        <v>7841221875</v>
      </c>
      <c r="AU107" s="60">
        <v>1319048891</v>
      </c>
      <c r="AV107" s="60">
        <v>15329083</v>
      </c>
      <c r="AW107" s="60">
        <v>1319048891</v>
      </c>
      <c r="AX107" s="61">
        <v>0</v>
      </c>
      <c r="AY107" s="60">
        <v>11812415</v>
      </c>
      <c r="AZ107" s="62">
        <f t="shared" si="15"/>
        <v>0.48863673210513153</v>
      </c>
      <c r="BA107" s="62">
        <f t="shared" si="16"/>
        <v>7.1060868317997433E-2</v>
      </c>
    </row>
    <row r="108" spans="1:53" s="63" customFormat="1" ht="12.75" customHeight="1" x14ac:dyDescent="0.2">
      <c r="A108" s="93" t="s">
        <v>120</v>
      </c>
      <c r="B108" s="94"/>
      <c r="C108" s="93" t="s">
        <v>126</v>
      </c>
      <c r="D108" s="94"/>
      <c r="E108" s="93" t="s">
        <v>128</v>
      </c>
      <c r="F108" s="94"/>
      <c r="G108" s="93"/>
      <c r="H108" s="94"/>
      <c r="I108" s="93"/>
      <c r="J108" s="94"/>
      <c r="K108" s="94"/>
      <c r="L108" s="93"/>
      <c r="M108" s="94"/>
      <c r="N108" s="94"/>
      <c r="O108" s="93"/>
      <c r="P108" s="94"/>
      <c r="Q108" s="93"/>
      <c r="R108" s="94"/>
      <c r="S108" s="95" t="s">
        <v>129</v>
      </c>
      <c r="T108" s="94"/>
      <c r="U108" s="94"/>
      <c r="V108" s="94"/>
      <c r="W108" s="94"/>
      <c r="X108" s="94"/>
      <c r="Y108" s="94"/>
      <c r="Z108" s="94"/>
      <c r="AA108" s="93" t="s">
        <v>28</v>
      </c>
      <c r="AB108" s="94"/>
      <c r="AC108" s="94"/>
      <c r="AD108" s="94"/>
      <c r="AE108" s="94"/>
      <c r="AF108" s="93" t="s">
        <v>29</v>
      </c>
      <c r="AG108" s="94"/>
      <c r="AH108" s="94"/>
      <c r="AI108" s="59" t="s">
        <v>124</v>
      </c>
      <c r="AJ108" s="96" t="s">
        <v>125</v>
      </c>
      <c r="AK108" s="94"/>
      <c r="AL108" s="94"/>
      <c r="AM108" s="61">
        <v>0</v>
      </c>
      <c r="AN108" s="61">
        <v>0</v>
      </c>
      <c r="AO108" s="61">
        <v>0</v>
      </c>
      <c r="AP108" s="60">
        <v>63854459</v>
      </c>
      <c r="AQ108" s="61">
        <v>0</v>
      </c>
      <c r="AR108" s="61">
        <v>0</v>
      </c>
      <c r="AS108" s="61">
        <v>0</v>
      </c>
      <c r="AT108" s="61">
        <v>0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2" t="e">
        <f t="shared" si="15"/>
        <v>#DIV/0!</v>
      </c>
      <c r="BA108" s="62" t="e">
        <f t="shared" si="16"/>
        <v>#DIV/0!</v>
      </c>
    </row>
    <row r="109" spans="1:53" s="63" customFormat="1" ht="12.75" customHeight="1" x14ac:dyDescent="0.2">
      <c r="A109" s="93" t="s">
        <v>120</v>
      </c>
      <c r="B109" s="94"/>
      <c r="C109" s="93" t="s">
        <v>126</v>
      </c>
      <c r="D109" s="94"/>
      <c r="E109" s="93" t="s">
        <v>128</v>
      </c>
      <c r="F109" s="94"/>
      <c r="G109" s="93"/>
      <c r="H109" s="94"/>
      <c r="I109" s="93"/>
      <c r="J109" s="94"/>
      <c r="K109" s="94"/>
      <c r="L109" s="93"/>
      <c r="M109" s="94"/>
      <c r="N109" s="94"/>
      <c r="O109" s="93"/>
      <c r="P109" s="94"/>
      <c r="Q109" s="93"/>
      <c r="R109" s="94"/>
      <c r="S109" s="95" t="s">
        <v>129</v>
      </c>
      <c r="T109" s="94"/>
      <c r="U109" s="94"/>
      <c r="V109" s="94"/>
      <c r="W109" s="94"/>
      <c r="X109" s="94"/>
      <c r="Y109" s="94"/>
      <c r="Z109" s="94"/>
      <c r="AA109" s="93" t="s">
        <v>28</v>
      </c>
      <c r="AB109" s="94"/>
      <c r="AC109" s="94"/>
      <c r="AD109" s="94"/>
      <c r="AE109" s="94"/>
      <c r="AF109" s="93" t="s">
        <v>32</v>
      </c>
      <c r="AG109" s="94"/>
      <c r="AH109" s="94"/>
      <c r="AI109" s="59" t="s">
        <v>124</v>
      </c>
      <c r="AJ109" s="96" t="s">
        <v>125</v>
      </c>
      <c r="AK109" s="94"/>
      <c r="AL109" s="94"/>
      <c r="AM109" s="60">
        <v>2501471363</v>
      </c>
      <c r="AN109" s="60">
        <v>2501471363</v>
      </c>
      <c r="AO109" s="61">
        <v>0</v>
      </c>
      <c r="AP109" s="61">
        <v>0</v>
      </c>
      <c r="AQ109" s="60">
        <v>400000000</v>
      </c>
      <c r="AR109" s="60">
        <v>2101471363</v>
      </c>
      <c r="AS109" s="61">
        <v>0</v>
      </c>
      <c r="AT109" s="60">
        <v>400000000</v>
      </c>
      <c r="AU109" s="61">
        <v>0</v>
      </c>
      <c r="AV109" s="61">
        <v>0</v>
      </c>
      <c r="AW109" s="61">
        <v>0</v>
      </c>
      <c r="AX109" s="61">
        <v>0</v>
      </c>
      <c r="AY109" s="61">
        <v>0</v>
      </c>
      <c r="AZ109" s="62">
        <f t="shared" si="15"/>
        <v>0.15990588815707341</v>
      </c>
      <c r="BA109" s="62">
        <f t="shared" si="16"/>
        <v>0</v>
      </c>
    </row>
    <row r="110" spans="1:53" s="63" customFormat="1" ht="12.75" customHeight="1" x14ac:dyDescent="0.2">
      <c r="A110" s="93" t="s">
        <v>120</v>
      </c>
      <c r="B110" s="94"/>
      <c r="C110" s="93" t="s">
        <v>126</v>
      </c>
      <c r="D110" s="94"/>
      <c r="E110" s="93" t="s">
        <v>128</v>
      </c>
      <c r="F110" s="94"/>
      <c r="G110" s="93" t="s">
        <v>35</v>
      </c>
      <c r="H110" s="94"/>
      <c r="I110" s="93"/>
      <c r="J110" s="94"/>
      <c r="K110" s="94"/>
      <c r="L110" s="93"/>
      <c r="M110" s="94"/>
      <c r="N110" s="94"/>
      <c r="O110" s="93"/>
      <c r="P110" s="94"/>
      <c r="Q110" s="93"/>
      <c r="R110" s="94"/>
      <c r="S110" s="95" t="s">
        <v>130</v>
      </c>
      <c r="T110" s="94"/>
      <c r="U110" s="94"/>
      <c r="V110" s="94"/>
      <c r="W110" s="94"/>
      <c r="X110" s="94"/>
      <c r="Y110" s="94"/>
      <c r="Z110" s="94"/>
      <c r="AA110" s="93" t="s">
        <v>28</v>
      </c>
      <c r="AB110" s="94"/>
      <c r="AC110" s="94"/>
      <c r="AD110" s="94"/>
      <c r="AE110" s="94"/>
      <c r="AF110" s="93" t="s">
        <v>29</v>
      </c>
      <c r="AG110" s="94"/>
      <c r="AH110" s="94"/>
      <c r="AI110" s="59" t="s">
        <v>33</v>
      </c>
      <c r="AJ110" s="96" t="s">
        <v>34</v>
      </c>
      <c r="AK110" s="94"/>
      <c r="AL110" s="94"/>
      <c r="AM110" s="60">
        <v>18777957624</v>
      </c>
      <c r="AN110" s="60">
        <v>14251834241</v>
      </c>
      <c r="AO110" s="60">
        <v>4526123383</v>
      </c>
      <c r="AP110" s="61">
        <v>0</v>
      </c>
      <c r="AQ110" s="60">
        <v>9175599849</v>
      </c>
      <c r="AR110" s="60">
        <v>5076234392</v>
      </c>
      <c r="AS110" s="60">
        <v>1334377974</v>
      </c>
      <c r="AT110" s="60">
        <v>7841221875</v>
      </c>
      <c r="AU110" s="60">
        <v>1319048891</v>
      </c>
      <c r="AV110" s="60">
        <v>15329083</v>
      </c>
      <c r="AW110" s="60">
        <v>1319048891</v>
      </c>
      <c r="AX110" s="61">
        <v>0</v>
      </c>
      <c r="AY110" s="60">
        <v>11812415</v>
      </c>
      <c r="AZ110" s="62">
        <f t="shared" si="15"/>
        <v>0.48863673210513153</v>
      </c>
      <c r="BA110" s="62">
        <f t="shared" si="16"/>
        <v>7.1060868317997433E-2</v>
      </c>
    </row>
    <row r="111" spans="1:53" s="63" customFormat="1" ht="12.75" customHeight="1" x14ac:dyDescent="0.2">
      <c r="A111" s="93" t="s">
        <v>120</v>
      </c>
      <c r="B111" s="94"/>
      <c r="C111" s="93" t="s">
        <v>126</v>
      </c>
      <c r="D111" s="94"/>
      <c r="E111" s="93" t="s">
        <v>128</v>
      </c>
      <c r="F111" s="94"/>
      <c r="G111" s="93" t="s">
        <v>35</v>
      </c>
      <c r="H111" s="94"/>
      <c r="I111" s="93" t="s">
        <v>131</v>
      </c>
      <c r="J111" s="94"/>
      <c r="K111" s="94"/>
      <c r="L111" s="93"/>
      <c r="M111" s="94"/>
      <c r="N111" s="94"/>
      <c r="O111" s="93"/>
      <c r="P111" s="94"/>
      <c r="Q111" s="93"/>
      <c r="R111" s="94"/>
      <c r="S111" s="95" t="s">
        <v>132</v>
      </c>
      <c r="T111" s="94"/>
      <c r="U111" s="94"/>
      <c r="V111" s="94"/>
      <c r="W111" s="94"/>
      <c r="X111" s="94"/>
      <c r="Y111" s="94"/>
      <c r="Z111" s="94"/>
      <c r="AA111" s="93" t="s">
        <v>28</v>
      </c>
      <c r="AB111" s="94"/>
      <c r="AC111" s="94"/>
      <c r="AD111" s="94"/>
      <c r="AE111" s="94"/>
      <c r="AF111" s="93" t="s">
        <v>29</v>
      </c>
      <c r="AG111" s="94"/>
      <c r="AH111" s="94"/>
      <c r="AI111" s="59" t="s">
        <v>33</v>
      </c>
      <c r="AJ111" s="96" t="s">
        <v>34</v>
      </c>
      <c r="AK111" s="94"/>
      <c r="AL111" s="94"/>
      <c r="AM111" s="60">
        <v>18777957624</v>
      </c>
      <c r="AN111" s="60">
        <v>14251834241</v>
      </c>
      <c r="AO111" s="60">
        <v>4526123383</v>
      </c>
      <c r="AP111" s="61">
        <v>0</v>
      </c>
      <c r="AQ111" s="60">
        <v>9175599849</v>
      </c>
      <c r="AR111" s="60">
        <v>5076234392</v>
      </c>
      <c r="AS111" s="60">
        <v>1334377974</v>
      </c>
      <c r="AT111" s="60">
        <v>7841221875</v>
      </c>
      <c r="AU111" s="60">
        <v>1319048891</v>
      </c>
      <c r="AV111" s="60">
        <v>15329083</v>
      </c>
      <c r="AW111" s="60">
        <v>1319048891</v>
      </c>
      <c r="AX111" s="61">
        <v>0</v>
      </c>
      <c r="AY111" s="60">
        <v>11812415</v>
      </c>
      <c r="AZ111" s="62">
        <f t="shared" si="15"/>
        <v>0.48863673210513153</v>
      </c>
      <c r="BA111" s="62">
        <f t="shared" si="16"/>
        <v>7.1060868317997433E-2</v>
      </c>
    </row>
    <row r="112" spans="1:53" s="63" customFormat="1" ht="12.75" customHeight="1" x14ac:dyDescent="0.2">
      <c r="A112" s="93" t="s">
        <v>120</v>
      </c>
      <c r="B112" s="94"/>
      <c r="C112" s="93" t="s">
        <v>126</v>
      </c>
      <c r="D112" s="94"/>
      <c r="E112" s="93" t="s">
        <v>128</v>
      </c>
      <c r="F112" s="94"/>
      <c r="G112" s="93" t="s">
        <v>35</v>
      </c>
      <c r="H112" s="94"/>
      <c r="I112" s="93" t="s">
        <v>131</v>
      </c>
      <c r="J112" s="94"/>
      <c r="K112" s="94"/>
      <c r="L112" s="93" t="s">
        <v>133</v>
      </c>
      <c r="M112" s="94"/>
      <c r="N112" s="94"/>
      <c r="O112" s="93"/>
      <c r="P112" s="94"/>
      <c r="Q112" s="93"/>
      <c r="R112" s="94"/>
      <c r="S112" s="95" t="s">
        <v>134</v>
      </c>
      <c r="T112" s="94"/>
      <c r="U112" s="94"/>
      <c r="V112" s="94"/>
      <c r="W112" s="94"/>
      <c r="X112" s="94"/>
      <c r="Y112" s="94"/>
      <c r="Z112" s="94"/>
      <c r="AA112" s="93" t="s">
        <v>28</v>
      </c>
      <c r="AB112" s="94"/>
      <c r="AC112" s="94"/>
      <c r="AD112" s="94"/>
      <c r="AE112" s="94"/>
      <c r="AF112" s="93" t="s">
        <v>29</v>
      </c>
      <c r="AG112" s="94"/>
      <c r="AH112" s="94"/>
      <c r="AI112" s="59" t="s">
        <v>33</v>
      </c>
      <c r="AJ112" s="96" t="s">
        <v>34</v>
      </c>
      <c r="AK112" s="94"/>
      <c r="AL112" s="94"/>
      <c r="AM112" s="60">
        <v>2142988983</v>
      </c>
      <c r="AN112" s="60">
        <v>1469491339</v>
      </c>
      <c r="AO112" s="60">
        <v>673497644</v>
      </c>
      <c r="AP112" s="61">
        <v>0</v>
      </c>
      <c r="AQ112" s="60">
        <v>1173868152</v>
      </c>
      <c r="AR112" s="60">
        <v>295623187</v>
      </c>
      <c r="AS112" s="60">
        <v>537072504</v>
      </c>
      <c r="AT112" s="60">
        <v>636795648</v>
      </c>
      <c r="AU112" s="60">
        <v>534623615</v>
      </c>
      <c r="AV112" s="60">
        <v>2448889</v>
      </c>
      <c r="AW112" s="60">
        <v>534623615</v>
      </c>
      <c r="AX112" s="61">
        <v>0</v>
      </c>
      <c r="AY112" s="60">
        <v>11812415</v>
      </c>
      <c r="AZ112" s="62">
        <f t="shared" si="15"/>
        <v>0.54777143574330733</v>
      </c>
      <c r="BA112" s="62">
        <f t="shared" si="16"/>
        <v>0.25061841580172045</v>
      </c>
    </row>
    <row r="113" spans="1:53" s="63" customFormat="1" ht="12.75" customHeight="1" x14ac:dyDescent="0.2">
      <c r="A113" s="93" t="s">
        <v>120</v>
      </c>
      <c r="B113" s="94"/>
      <c r="C113" s="93" t="s">
        <v>126</v>
      </c>
      <c r="D113" s="94"/>
      <c r="E113" s="93" t="s">
        <v>128</v>
      </c>
      <c r="F113" s="94"/>
      <c r="G113" s="93" t="s">
        <v>35</v>
      </c>
      <c r="H113" s="94"/>
      <c r="I113" s="93" t="s">
        <v>131</v>
      </c>
      <c r="J113" s="94"/>
      <c r="K113" s="94"/>
      <c r="L113" s="93" t="s">
        <v>135</v>
      </c>
      <c r="M113" s="94"/>
      <c r="N113" s="94"/>
      <c r="O113" s="93"/>
      <c r="P113" s="94"/>
      <c r="Q113" s="93"/>
      <c r="R113" s="94"/>
      <c r="S113" s="95" t="s">
        <v>136</v>
      </c>
      <c r="T113" s="94"/>
      <c r="U113" s="94"/>
      <c r="V113" s="94"/>
      <c r="W113" s="94"/>
      <c r="X113" s="94"/>
      <c r="Y113" s="94"/>
      <c r="Z113" s="94"/>
      <c r="AA113" s="93" t="s">
        <v>28</v>
      </c>
      <c r="AB113" s="94"/>
      <c r="AC113" s="94"/>
      <c r="AD113" s="94"/>
      <c r="AE113" s="94"/>
      <c r="AF113" s="93" t="s">
        <v>29</v>
      </c>
      <c r="AG113" s="94"/>
      <c r="AH113" s="94"/>
      <c r="AI113" s="59" t="s">
        <v>33</v>
      </c>
      <c r="AJ113" s="96" t="s">
        <v>34</v>
      </c>
      <c r="AK113" s="94"/>
      <c r="AL113" s="94"/>
      <c r="AM113" s="60">
        <v>9447118135</v>
      </c>
      <c r="AN113" s="60">
        <v>8817206277</v>
      </c>
      <c r="AO113" s="60">
        <v>629911858</v>
      </c>
      <c r="AP113" s="61">
        <v>0</v>
      </c>
      <c r="AQ113" s="60">
        <v>6499920839</v>
      </c>
      <c r="AR113" s="60">
        <v>2317285438</v>
      </c>
      <c r="AS113" s="60">
        <v>791372137</v>
      </c>
      <c r="AT113" s="60">
        <v>5708548702</v>
      </c>
      <c r="AU113" s="60">
        <v>778491943</v>
      </c>
      <c r="AV113" s="60">
        <v>12880194</v>
      </c>
      <c r="AW113" s="60">
        <v>778491943</v>
      </c>
      <c r="AX113" s="61">
        <v>0</v>
      </c>
      <c r="AY113" s="61">
        <v>0</v>
      </c>
      <c r="AZ113" s="62">
        <f t="shared" si="15"/>
        <v>0.68803213277484854</v>
      </c>
      <c r="BA113" s="62">
        <f t="shared" si="16"/>
        <v>8.3768629299563635E-2</v>
      </c>
    </row>
    <row r="114" spans="1:53" s="63" customFormat="1" ht="12.75" customHeight="1" x14ac:dyDescent="0.2">
      <c r="A114" s="93" t="s">
        <v>120</v>
      </c>
      <c r="B114" s="94"/>
      <c r="C114" s="93" t="s">
        <v>126</v>
      </c>
      <c r="D114" s="94"/>
      <c r="E114" s="93" t="s">
        <v>128</v>
      </c>
      <c r="F114" s="94"/>
      <c r="G114" s="93" t="s">
        <v>35</v>
      </c>
      <c r="H114" s="94"/>
      <c r="I114" s="93" t="s">
        <v>131</v>
      </c>
      <c r="J114" s="94"/>
      <c r="K114" s="94"/>
      <c r="L114" s="93" t="s">
        <v>137</v>
      </c>
      <c r="M114" s="94"/>
      <c r="N114" s="94"/>
      <c r="O114" s="93"/>
      <c r="P114" s="94"/>
      <c r="Q114" s="93"/>
      <c r="R114" s="94"/>
      <c r="S114" s="95" t="s">
        <v>138</v>
      </c>
      <c r="T114" s="94"/>
      <c r="U114" s="94"/>
      <c r="V114" s="94"/>
      <c r="W114" s="94"/>
      <c r="X114" s="94"/>
      <c r="Y114" s="94"/>
      <c r="Z114" s="94"/>
      <c r="AA114" s="93" t="s">
        <v>28</v>
      </c>
      <c r="AB114" s="94"/>
      <c r="AC114" s="94"/>
      <c r="AD114" s="94"/>
      <c r="AE114" s="94"/>
      <c r="AF114" s="93" t="s">
        <v>29</v>
      </c>
      <c r="AG114" s="94"/>
      <c r="AH114" s="94"/>
      <c r="AI114" s="59" t="s">
        <v>33</v>
      </c>
      <c r="AJ114" s="96" t="s">
        <v>34</v>
      </c>
      <c r="AK114" s="94"/>
      <c r="AL114" s="94"/>
      <c r="AM114" s="60">
        <v>4857028162</v>
      </c>
      <c r="AN114" s="60">
        <v>2942936625</v>
      </c>
      <c r="AO114" s="60">
        <v>1914091537</v>
      </c>
      <c r="AP114" s="61">
        <v>0</v>
      </c>
      <c r="AQ114" s="60">
        <v>1136210858</v>
      </c>
      <c r="AR114" s="60">
        <v>1806725767</v>
      </c>
      <c r="AS114" s="60">
        <v>5933333</v>
      </c>
      <c r="AT114" s="60">
        <v>1130277525</v>
      </c>
      <c r="AU114" s="60">
        <v>5933333</v>
      </c>
      <c r="AV114" s="61">
        <v>0</v>
      </c>
      <c r="AW114" s="60">
        <v>5933333</v>
      </c>
      <c r="AX114" s="61">
        <v>0</v>
      </c>
      <c r="AY114" s="61">
        <v>0</v>
      </c>
      <c r="AZ114" s="62">
        <f t="shared" si="15"/>
        <v>0.23393128886700493</v>
      </c>
      <c r="BA114" s="62">
        <f t="shared" si="16"/>
        <v>1.2215974052653641E-3</v>
      </c>
    </row>
    <row r="115" spans="1:53" s="63" customFormat="1" ht="12.75" customHeight="1" x14ac:dyDescent="0.2">
      <c r="A115" s="93" t="s">
        <v>120</v>
      </c>
      <c r="B115" s="94"/>
      <c r="C115" s="93" t="s">
        <v>126</v>
      </c>
      <c r="D115" s="94"/>
      <c r="E115" s="93" t="s">
        <v>128</v>
      </c>
      <c r="F115" s="94"/>
      <c r="G115" s="93" t="s">
        <v>35</v>
      </c>
      <c r="H115" s="94"/>
      <c r="I115" s="93" t="s">
        <v>131</v>
      </c>
      <c r="J115" s="94"/>
      <c r="K115" s="94"/>
      <c r="L115" s="93" t="s">
        <v>139</v>
      </c>
      <c r="M115" s="94"/>
      <c r="N115" s="94"/>
      <c r="O115" s="93"/>
      <c r="P115" s="94"/>
      <c r="Q115" s="93"/>
      <c r="R115" s="94"/>
      <c r="S115" s="95" t="s">
        <v>140</v>
      </c>
      <c r="T115" s="94"/>
      <c r="U115" s="94"/>
      <c r="V115" s="94"/>
      <c r="W115" s="94"/>
      <c r="X115" s="94"/>
      <c r="Y115" s="94"/>
      <c r="Z115" s="94"/>
      <c r="AA115" s="93" t="s">
        <v>28</v>
      </c>
      <c r="AB115" s="94"/>
      <c r="AC115" s="94"/>
      <c r="AD115" s="94"/>
      <c r="AE115" s="94"/>
      <c r="AF115" s="93" t="s">
        <v>29</v>
      </c>
      <c r="AG115" s="94"/>
      <c r="AH115" s="94"/>
      <c r="AI115" s="59" t="s">
        <v>33</v>
      </c>
      <c r="AJ115" s="96" t="s">
        <v>34</v>
      </c>
      <c r="AK115" s="94"/>
      <c r="AL115" s="94"/>
      <c r="AM115" s="60">
        <v>2330822344</v>
      </c>
      <c r="AN115" s="60">
        <v>1022200000</v>
      </c>
      <c r="AO115" s="60">
        <v>1308622344</v>
      </c>
      <c r="AP115" s="61">
        <v>0</v>
      </c>
      <c r="AQ115" s="60">
        <v>365600000</v>
      </c>
      <c r="AR115" s="60">
        <v>656600000</v>
      </c>
      <c r="AS115" s="61">
        <v>0</v>
      </c>
      <c r="AT115" s="60">
        <v>365600000</v>
      </c>
      <c r="AU115" s="61">
        <v>0</v>
      </c>
      <c r="AV115" s="61">
        <v>0</v>
      </c>
      <c r="AW115" s="61">
        <v>0</v>
      </c>
      <c r="AX115" s="61">
        <v>0</v>
      </c>
      <c r="AY115" s="61">
        <v>0</v>
      </c>
      <c r="AZ115" s="62">
        <f t="shared" si="15"/>
        <v>0.15685451143075194</v>
      </c>
      <c r="BA115" s="62">
        <f t="shared" si="16"/>
        <v>0</v>
      </c>
    </row>
    <row r="116" spans="1:53" s="63" customFormat="1" ht="12.75" customHeight="1" x14ac:dyDescent="0.2">
      <c r="A116" s="97" t="s">
        <v>120</v>
      </c>
      <c r="B116" s="94"/>
      <c r="C116" s="97" t="s">
        <v>126</v>
      </c>
      <c r="D116" s="94"/>
      <c r="E116" s="97" t="s">
        <v>128</v>
      </c>
      <c r="F116" s="94"/>
      <c r="G116" s="97" t="s">
        <v>35</v>
      </c>
      <c r="H116" s="94"/>
      <c r="I116" s="97" t="s">
        <v>131</v>
      </c>
      <c r="J116" s="94"/>
      <c r="K116" s="94"/>
      <c r="L116" s="97" t="s">
        <v>133</v>
      </c>
      <c r="M116" s="94"/>
      <c r="N116" s="94"/>
      <c r="O116" s="97" t="s">
        <v>59</v>
      </c>
      <c r="P116" s="94"/>
      <c r="Q116" s="97"/>
      <c r="R116" s="94"/>
      <c r="S116" s="98" t="s">
        <v>141</v>
      </c>
      <c r="T116" s="94"/>
      <c r="U116" s="94"/>
      <c r="V116" s="94"/>
      <c r="W116" s="94"/>
      <c r="X116" s="94"/>
      <c r="Y116" s="94"/>
      <c r="Z116" s="94"/>
      <c r="AA116" s="97" t="s">
        <v>28</v>
      </c>
      <c r="AB116" s="94"/>
      <c r="AC116" s="94"/>
      <c r="AD116" s="94"/>
      <c r="AE116" s="94"/>
      <c r="AF116" s="97" t="s">
        <v>29</v>
      </c>
      <c r="AG116" s="94"/>
      <c r="AH116" s="94"/>
      <c r="AI116" s="64" t="s">
        <v>33</v>
      </c>
      <c r="AJ116" s="99" t="s">
        <v>34</v>
      </c>
      <c r="AK116" s="94"/>
      <c r="AL116" s="94"/>
      <c r="AM116" s="65">
        <v>2142988983</v>
      </c>
      <c r="AN116" s="65">
        <v>1469491339</v>
      </c>
      <c r="AO116" s="65">
        <v>673497644</v>
      </c>
      <c r="AP116" s="66">
        <v>0</v>
      </c>
      <c r="AQ116" s="65">
        <v>1173868152</v>
      </c>
      <c r="AR116" s="65">
        <v>295623187</v>
      </c>
      <c r="AS116" s="65">
        <v>537072504</v>
      </c>
      <c r="AT116" s="65">
        <v>636795648</v>
      </c>
      <c r="AU116" s="65">
        <v>534623615</v>
      </c>
      <c r="AV116" s="65">
        <v>2448889</v>
      </c>
      <c r="AW116" s="65">
        <v>534623615</v>
      </c>
      <c r="AX116" s="66">
        <v>0</v>
      </c>
      <c r="AY116" s="65">
        <v>11812415</v>
      </c>
      <c r="AZ116" s="67">
        <f t="shared" si="15"/>
        <v>0.54777143574330733</v>
      </c>
      <c r="BA116" s="67">
        <f t="shared" si="16"/>
        <v>0.25061841580172045</v>
      </c>
    </row>
    <row r="117" spans="1:53" s="63" customFormat="1" ht="12.75" customHeight="1" x14ac:dyDescent="0.2">
      <c r="A117" s="97" t="s">
        <v>120</v>
      </c>
      <c r="B117" s="94"/>
      <c r="C117" s="97" t="s">
        <v>126</v>
      </c>
      <c r="D117" s="94"/>
      <c r="E117" s="97" t="s">
        <v>128</v>
      </c>
      <c r="F117" s="94"/>
      <c r="G117" s="97" t="s">
        <v>35</v>
      </c>
      <c r="H117" s="94"/>
      <c r="I117" s="97" t="s">
        <v>131</v>
      </c>
      <c r="J117" s="94"/>
      <c r="K117" s="94"/>
      <c r="L117" s="97" t="s">
        <v>135</v>
      </c>
      <c r="M117" s="94"/>
      <c r="N117" s="94"/>
      <c r="O117" s="97" t="s">
        <v>59</v>
      </c>
      <c r="P117" s="94"/>
      <c r="Q117" s="97"/>
      <c r="R117" s="94"/>
      <c r="S117" s="98" t="s">
        <v>141</v>
      </c>
      <c r="T117" s="94"/>
      <c r="U117" s="94"/>
      <c r="V117" s="94"/>
      <c r="W117" s="94"/>
      <c r="X117" s="94"/>
      <c r="Y117" s="94"/>
      <c r="Z117" s="94"/>
      <c r="AA117" s="97" t="s">
        <v>28</v>
      </c>
      <c r="AB117" s="94"/>
      <c r="AC117" s="94"/>
      <c r="AD117" s="94"/>
      <c r="AE117" s="94"/>
      <c r="AF117" s="97" t="s">
        <v>29</v>
      </c>
      <c r="AG117" s="94"/>
      <c r="AH117" s="94"/>
      <c r="AI117" s="64" t="s">
        <v>33</v>
      </c>
      <c r="AJ117" s="99" t="s">
        <v>34</v>
      </c>
      <c r="AK117" s="94"/>
      <c r="AL117" s="94"/>
      <c r="AM117" s="65">
        <v>9447118135</v>
      </c>
      <c r="AN117" s="65">
        <v>8817206277</v>
      </c>
      <c r="AO117" s="65">
        <v>629911858</v>
      </c>
      <c r="AP117" s="66">
        <v>0</v>
      </c>
      <c r="AQ117" s="65">
        <v>6499920839</v>
      </c>
      <c r="AR117" s="65">
        <v>2317285438</v>
      </c>
      <c r="AS117" s="65">
        <v>791372137</v>
      </c>
      <c r="AT117" s="65">
        <v>5708548702</v>
      </c>
      <c r="AU117" s="65">
        <v>778491943</v>
      </c>
      <c r="AV117" s="65">
        <v>12880194</v>
      </c>
      <c r="AW117" s="65">
        <v>778491943</v>
      </c>
      <c r="AX117" s="66">
        <v>0</v>
      </c>
      <c r="AY117" s="66">
        <v>0</v>
      </c>
      <c r="AZ117" s="67">
        <f t="shared" si="15"/>
        <v>0.68803213277484854</v>
      </c>
      <c r="BA117" s="67">
        <f t="shared" si="16"/>
        <v>8.3768629299563635E-2</v>
      </c>
    </row>
    <row r="118" spans="1:53" s="63" customFormat="1" ht="12.75" customHeight="1" x14ac:dyDescent="0.2">
      <c r="A118" s="97" t="s">
        <v>120</v>
      </c>
      <c r="B118" s="94"/>
      <c r="C118" s="97" t="s">
        <v>126</v>
      </c>
      <c r="D118" s="94"/>
      <c r="E118" s="97" t="s">
        <v>128</v>
      </c>
      <c r="F118" s="94"/>
      <c r="G118" s="97" t="s">
        <v>35</v>
      </c>
      <c r="H118" s="94"/>
      <c r="I118" s="97" t="s">
        <v>131</v>
      </c>
      <c r="J118" s="94"/>
      <c r="K118" s="94"/>
      <c r="L118" s="97" t="s">
        <v>137</v>
      </c>
      <c r="M118" s="94"/>
      <c r="N118" s="94"/>
      <c r="O118" s="97" t="s">
        <v>59</v>
      </c>
      <c r="P118" s="94"/>
      <c r="Q118" s="97"/>
      <c r="R118" s="94"/>
      <c r="S118" s="98" t="s">
        <v>141</v>
      </c>
      <c r="T118" s="94"/>
      <c r="U118" s="94"/>
      <c r="V118" s="94"/>
      <c r="W118" s="94"/>
      <c r="X118" s="94"/>
      <c r="Y118" s="94"/>
      <c r="Z118" s="94"/>
      <c r="AA118" s="97" t="s">
        <v>28</v>
      </c>
      <c r="AB118" s="94"/>
      <c r="AC118" s="94"/>
      <c r="AD118" s="94"/>
      <c r="AE118" s="94"/>
      <c r="AF118" s="97" t="s">
        <v>29</v>
      </c>
      <c r="AG118" s="94"/>
      <c r="AH118" s="94"/>
      <c r="AI118" s="64" t="s">
        <v>33</v>
      </c>
      <c r="AJ118" s="99" t="s">
        <v>34</v>
      </c>
      <c r="AK118" s="94"/>
      <c r="AL118" s="94"/>
      <c r="AM118" s="65">
        <v>4857028162</v>
      </c>
      <c r="AN118" s="65">
        <v>2942936625</v>
      </c>
      <c r="AO118" s="65">
        <v>1914091537</v>
      </c>
      <c r="AP118" s="66">
        <v>0</v>
      </c>
      <c r="AQ118" s="65">
        <v>1136210858</v>
      </c>
      <c r="AR118" s="65">
        <v>1806725767</v>
      </c>
      <c r="AS118" s="65">
        <v>5933333</v>
      </c>
      <c r="AT118" s="65">
        <v>1130277525</v>
      </c>
      <c r="AU118" s="65">
        <v>5933333</v>
      </c>
      <c r="AV118" s="66">
        <v>0</v>
      </c>
      <c r="AW118" s="65">
        <v>5933333</v>
      </c>
      <c r="AX118" s="66">
        <v>0</v>
      </c>
      <c r="AY118" s="66">
        <v>0</v>
      </c>
      <c r="AZ118" s="67">
        <f t="shared" si="15"/>
        <v>0.23393128886700493</v>
      </c>
      <c r="BA118" s="67">
        <f t="shared" si="16"/>
        <v>1.2215974052653641E-3</v>
      </c>
    </row>
    <row r="119" spans="1:53" s="63" customFormat="1" ht="12.75" customHeight="1" x14ac:dyDescent="0.2">
      <c r="A119" s="97" t="s">
        <v>120</v>
      </c>
      <c r="B119" s="94"/>
      <c r="C119" s="97" t="s">
        <v>126</v>
      </c>
      <c r="D119" s="94"/>
      <c r="E119" s="97" t="s">
        <v>128</v>
      </c>
      <c r="F119" s="94"/>
      <c r="G119" s="97" t="s">
        <v>35</v>
      </c>
      <c r="H119" s="94"/>
      <c r="I119" s="97" t="s">
        <v>131</v>
      </c>
      <c r="J119" s="94"/>
      <c r="K119" s="94"/>
      <c r="L119" s="97" t="s">
        <v>139</v>
      </c>
      <c r="M119" s="94"/>
      <c r="N119" s="94"/>
      <c r="O119" s="97" t="s">
        <v>59</v>
      </c>
      <c r="P119" s="94"/>
      <c r="Q119" s="97"/>
      <c r="R119" s="94"/>
      <c r="S119" s="98" t="s">
        <v>141</v>
      </c>
      <c r="T119" s="94"/>
      <c r="U119" s="94"/>
      <c r="V119" s="94"/>
      <c r="W119" s="94"/>
      <c r="X119" s="94"/>
      <c r="Y119" s="94"/>
      <c r="Z119" s="94"/>
      <c r="AA119" s="97" t="s">
        <v>28</v>
      </c>
      <c r="AB119" s="94"/>
      <c r="AC119" s="94"/>
      <c r="AD119" s="94"/>
      <c r="AE119" s="94"/>
      <c r="AF119" s="97" t="s">
        <v>29</v>
      </c>
      <c r="AG119" s="94"/>
      <c r="AH119" s="94"/>
      <c r="AI119" s="64" t="s">
        <v>33</v>
      </c>
      <c r="AJ119" s="99" t="s">
        <v>34</v>
      </c>
      <c r="AK119" s="94"/>
      <c r="AL119" s="94"/>
      <c r="AM119" s="65">
        <v>2330822344</v>
      </c>
      <c r="AN119" s="65">
        <v>1022200000</v>
      </c>
      <c r="AO119" s="65">
        <v>1308622344</v>
      </c>
      <c r="AP119" s="66">
        <v>0</v>
      </c>
      <c r="AQ119" s="65">
        <v>365600000</v>
      </c>
      <c r="AR119" s="65">
        <v>656600000</v>
      </c>
      <c r="AS119" s="66">
        <v>0</v>
      </c>
      <c r="AT119" s="65">
        <v>365600000</v>
      </c>
      <c r="AU119" s="66">
        <v>0</v>
      </c>
      <c r="AV119" s="66">
        <v>0</v>
      </c>
      <c r="AW119" s="66">
        <v>0</v>
      </c>
      <c r="AX119" s="66">
        <v>0</v>
      </c>
      <c r="AY119" s="66">
        <v>0</v>
      </c>
      <c r="AZ119" s="67">
        <f t="shared" si="15"/>
        <v>0.15685451143075194</v>
      </c>
      <c r="BA119" s="67">
        <f t="shared" si="16"/>
        <v>0</v>
      </c>
    </row>
    <row r="120" spans="1:53" s="63" customFormat="1" ht="12.75" customHeight="1" x14ac:dyDescent="0.2">
      <c r="A120" s="97" t="s">
        <v>120</v>
      </c>
      <c r="B120" s="94"/>
      <c r="C120" s="97" t="s">
        <v>126</v>
      </c>
      <c r="D120" s="94"/>
      <c r="E120" s="97" t="s">
        <v>128</v>
      </c>
      <c r="F120" s="94"/>
      <c r="G120" s="97" t="s">
        <v>142</v>
      </c>
      <c r="H120" s="94"/>
      <c r="I120" s="97"/>
      <c r="J120" s="94"/>
      <c r="K120" s="94"/>
      <c r="L120" s="97"/>
      <c r="M120" s="94"/>
      <c r="N120" s="94"/>
      <c r="O120" s="97"/>
      <c r="P120" s="94"/>
      <c r="Q120" s="97"/>
      <c r="R120" s="94"/>
      <c r="S120" s="98" t="s">
        <v>143</v>
      </c>
      <c r="T120" s="94"/>
      <c r="U120" s="94"/>
      <c r="V120" s="94"/>
      <c r="W120" s="94"/>
      <c r="X120" s="94"/>
      <c r="Y120" s="94"/>
      <c r="Z120" s="94"/>
      <c r="AA120" s="97" t="s">
        <v>28</v>
      </c>
      <c r="AB120" s="94"/>
      <c r="AC120" s="94"/>
      <c r="AD120" s="94"/>
      <c r="AE120" s="94"/>
      <c r="AF120" s="97" t="s">
        <v>29</v>
      </c>
      <c r="AG120" s="94"/>
      <c r="AH120" s="94"/>
      <c r="AI120" s="64" t="s">
        <v>124</v>
      </c>
      <c r="AJ120" s="99" t="s">
        <v>125</v>
      </c>
      <c r="AK120" s="94"/>
      <c r="AL120" s="94"/>
      <c r="AM120" s="66">
        <v>0</v>
      </c>
      <c r="AN120" s="66">
        <v>0</v>
      </c>
      <c r="AO120" s="66">
        <v>0</v>
      </c>
      <c r="AP120" s="65">
        <v>63854459</v>
      </c>
      <c r="AQ120" s="66">
        <v>0</v>
      </c>
      <c r="AR120" s="66">
        <v>0</v>
      </c>
      <c r="AS120" s="66">
        <v>0</v>
      </c>
      <c r="AT120" s="66">
        <v>0</v>
      </c>
      <c r="AU120" s="66">
        <v>0</v>
      </c>
      <c r="AV120" s="66">
        <v>0</v>
      </c>
      <c r="AW120" s="66">
        <v>0</v>
      </c>
      <c r="AX120" s="66">
        <v>0</v>
      </c>
      <c r="AY120" s="66">
        <v>0</v>
      </c>
      <c r="AZ120" s="67" t="e">
        <f t="shared" si="15"/>
        <v>#DIV/0!</v>
      </c>
      <c r="BA120" s="67" t="e">
        <f t="shared" si="16"/>
        <v>#DIV/0!</v>
      </c>
    </row>
    <row r="121" spans="1:53" s="63" customFormat="1" ht="12.75" customHeight="1" x14ac:dyDescent="0.2">
      <c r="A121" s="97" t="s">
        <v>120</v>
      </c>
      <c r="B121" s="94"/>
      <c r="C121" s="97" t="s">
        <v>126</v>
      </c>
      <c r="D121" s="94"/>
      <c r="E121" s="97" t="s">
        <v>128</v>
      </c>
      <c r="F121" s="94"/>
      <c r="G121" s="97" t="s">
        <v>142</v>
      </c>
      <c r="H121" s="94"/>
      <c r="I121" s="97"/>
      <c r="J121" s="94"/>
      <c r="K121" s="94"/>
      <c r="L121" s="97"/>
      <c r="M121" s="94"/>
      <c r="N121" s="94"/>
      <c r="O121" s="97"/>
      <c r="P121" s="94"/>
      <c r="Q121" s="97"/>
      <c r="R121" s="94"/>
      <c r="S121" s="98" t="s">
        <v>143</v>
      </c>
      <c r="T121" s="94"/>
      <c r="U121" s="94"/>
      <c r="V121" s="94"/>
      <c r="W121" s="94"/>
      <c r="X121" s="94"/>
      <c r="Y121" s="94"/>
      <c r="Z121" s="94"/>
      <c r="AA121" s="97" t="s">
        <v>28</v>
      </c>
      <c r="AB121" s="94"/>
      <c r="AC121" s="94"/>
      <c r="AD121" s="94"/>
      <c r="AE121" s="94"/>
      <c r="AF121" s="97" t="s">
        <v>32</v>
      </c>
      <c r="AG121" s="94"/>
      <c r="AH121" s="94"/>
      <c r="AI121" s="64" t="s">
        <v>124</v>
      </c>
      <c r="AJ121" s="99" t="s">
        <v>125</v>
      </c>
      <c r="AK121" s="94"/>
      <c r="AL121" s="94"/>
      <c r="AM121" s="65">
        <v>2501471363</v>
      </c>
      <c r="AN121" s="65">
        <v>2501471363</v>
      </c>
      <c r="AO121" s="66">
        <v>0</v>
      </c>
      <c r="AP121" s="66">
        <v>0</v>
      </c>
      <c r="AQ121" s="65">
        <v>400000000</v>
      </c>
      <c r="AR121" s="65">
        <v>2101471363</v>
      </c>
      <c r="AS121" s="66">
        <v>0</v>
      </c>
      <c r="AT121" s="65">
        <v>400000000</v>
      </c>
      <c r="AU121" s="66">
        <v>0</v>
      </c>
      <c r="AV121" s="66">
        <v>0</v>
      </c>
      <c r="AW121" s="66">
        <v>0</v>
      </c>
      <c r="AX121" s="66">
        <v>0</v>
      </c>
      <c r="AY121" s="66">
        <v>0</v>
      </c>
      <c r="AZ121" s="67">
        <f t="shared" si="15"/>
        <v>0.15990588815707341</v>
      </c>
      <c r="BA121" s="67">
        <f t="shared" si="16"/>
        <v>0</v>
      </c>
    </row>
    <row r="122" spans="1:53" s="63" customFormat="1" ht="12.75" customHeight="1" x14ac:dyDescent="0.2">
      <c r="A122" s="93" t="s">
        <v>120</v>
      </c>
      <c r="B122" s="94"/>
      <c r="C122" s="93" t="s">
        <v>126</v>
      </c>
      <c r="D122" s="94"/>
      <c r="E122" s="93" t="s">
        <v>128</v>
      </c>
      <c r="F122" s="94"/>
      <c r="G122" s="93" t="s">
        <v>142</v>
      </c>
      <c r="H122" s="94"/>
      <c r="I122" s="93" t="s">
        <v>131</v>
      </c>
      <c r="J122" s="94"/>
      <c r="K122" s="94"/>
      <c r="L122" s="93" t="s">
        <v>133</v>
      </c>
      <c r="M122" s="94"/>
      <c r="N122" s="94"/>
      <c r="O122" s="93"/>
      <c r="P122" s="94"/>
      <c r="Q122" s="93"/>
      <c r="R122" s="94"/>
      <c r="S122" s="95" t="s">
        <v>134</v>
      </c>
      <c r="T122" s="94"/>
      <c r="U122" s="94"/>
      <c r="V122" s="94"/>
      <c r="W122" s="94"/>
      <c r="X122" s="94"/>
      <c r="Y122" s="94"/>
      <c r="Z122" s="94"/>
      <c r="AA122" s="93" t="s">
        <v>28</v>
      </c>
      <c r="AB122" s="94"/>
      <c r="AC122" s="94"/>
      <c r="AD122" s="94"/>
      <c r="AE122" s="94"/>
      <c r="AF122" s="93" t="s">
        <v>29</v>
      </c>
      <c r="AG122" s="94"/>
      <c r="AH122" s="94"/>
      <c r="AI122" s="59" t="s">
        <v>124</v>
      </c>
      <c r="AJ122" s="96" t="s">
        <v>125</v>
      </c>
      <c r="AK122" s="94"/>
      <c r="AL122" s="94"/>
      <c r="AM122" s="61">
        <v>0</v>
      </c>
      <c r="AN122" s="61">
        <v>0</v>
      </c>
      <c r="AO122" s="61">
        <v>0</v>
      </c>
      <c r="AP122" s="61">
        <v>0</v>
      </c>
      <c r="AQ122" s="61">
        <v>0</v>
      </c>
      <c r="AR122" s="61">
        <v>0</v>
      </c>
      <c r="AS122" s="61">
        <v>0</v>
      </c>
      <c r="AT122" s="61">
        <v>0</v>
      </c>
      <c r="AU122" s="61">
        <v>0</v>
      </c>
      <c r="AV122" s="61">
        <v>0</v>
      </c>
      <c r="AW122" s="61">
        <v>0</v>
      </c>
      <c r="AX122" s="61">
        <v>0</v>
      </c>
      <c r="AY122" s="61">
        <v>0</v>
      </c>
      <c r="AZ122" s="62" t="e">
        <f t="shared" si="15"/>
        <v>#DIV/0!</v>
      </c>
      <c r="BA122" s="62" t="e">
        <f t="shared" si="16"/>
        <v>#DIV/0!</v>
      </c>
    </row>
    <row r="123" spans="1:53" s="63" customFormat="1" ht="12.75" customHeight="1" x14ac:dyDescent="0.2">
      <c r="A123" s="93" t="s">
        <v>120</v>
      </c>
      <c r="B123" s="94"/>
      <c r="C123" s="93" t="s">
        <v>126</v>
      </c>
      <c r="D123" s="94"/>
      <c r="E123" s="93" t="s">
        <v>128</v>
      </c>
      <c r="F123" s="94"/>
      <c r="G123" s="93" t="s">
        <v>142</v>
      </c>
      <c r="H123" s="94"/>
      <c r="I123" s="93" t="s">
        <v>131</v>
      </c>
      <c r="J123" s="94"/>
      <c r="K123" s="94"/>
      <c r="L123" s="93" t="s">
        <v>137</v>
      </c>
      <c r="M123" s="94"/>
      <c r="N123" s="94"/>
      <c r="O123" s="93"/>
      <c r="P123" s="94"/>
      <c r="Q123" s="93"/>
      <c r="R123" s="94"/>
      <c r="S123" s="95" t="s">
        <v>138</v>
      </c>
      <c r="T123" s="94"/>
      <c r="U123" s="94"/>
      <c r="V123" s="94"/>
      <c r="W123" s="94"/>
      <c r="X123" s="94"/>
      <c r="Y123" s="94"/>
      <c r="Z123" s="94"/>
      <c r="AA123" s="93" t="s">
        <v>28</v>
      </c>
      <c r="AB123" s="94"/>
      <c r="AC123" s="94"/>
      <c r="AD123" s="94"/>
      <c r="AE123" s="94"/>
      <c r="AF123" s="93" t="s">
        <v>29</v>
      </c>
      <c r="AG123" s="94"/>
      <c r="AH123" s="94"/>
      <c r="AI123" s="59" t="s">
        <v>124</v>
      </c>
      <c r="AJ123" s="96" t="s">
        <v>125</v>
      </c>
      <c r="AK123" s="94"/>
      <c r="AL123" s="94"/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2" t="e">
        <f t="shared" si="15"/>
        <v>#DIV/0!</v>
      </c>
      <c r="BA123" s="62" t="e">
        <f t="shared" si="16"/>
        <v>#DIV/0!</v>
      </c>
    </row>
    <row r="124" spans="1:53" s="63" customFormat="1" ht="12.75" customHeight="1" x14ac:dyDescent="0.2">
      <c r="A124" s="93" t="s">
        <v>120</v>
      </c>
      <c r="B124" s="94"/>
      <c r="C124" s="93" t="s">
        <v>126</v>
      </c>
      <c r="D124" s="94"/>
      <c r="E124" s="93" t="s">
        <v>128</v>
      </c>
      <c r="F124" s="94"/>
      <c r="G124" s="93" t="s">
        <v>142</v>
      </c>
      <c r="H124" s="94"/>
      <c r="I124" s="93" t="s">
        <v>131</v>
      </c>
      <c r="J124" s="94"/>
      <c r="K124" s="94"/>
      <c r="L124" s="93"/>
      <c r="M124" s="94"/>
      <c r="N124" s="94"/>
      <c r="O124" s="93"/>
      <c r="P124" s="94"/>
      <c r="Q124" s="93"/>
      <c r="R124" s="94"/>
      <c r="S124" s="95" t="s">
        <v>143</v>
      </c>
      <c r="T124" s="94"/>
      <c r="U124" s="94"/>
      <c r="V124" s="94"/>
      <c r="W124" s="94"/>
      <c r="X124" s="94"/>
      <c r="Y124" s="94"/>
      <c r="Z124" s="94"/>
      <c r="AA124" s="93" t="s">
        <v>28</v>
      </c>
      <c r="AB124" s="94"/>
      <c r="AC124" s="94"/>
      <c r="AD124" s="94"/>
      <c r="AE124" s="94"/>
      <c r="AF124" s="93" t="s">
        <v>29</v>
      </c>
      <c r="AG124" s="94"/>
      <c r="AH124" s="94"/>
      <c r="AI124" s="59" t="s">
        <v>124</v>
      </c>
      <c r="AJ124" s="96" t="s">
        <v>125</v>
      </c>
      <c r="AK124" s="94"/>
      <c r="AL124" s="94"/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2" t="e">
        <f t="shared" si="15"/>
        <v>#DIV/0!</v>
      </c>
      <c r="BA124" s="62" t="e">
        <f t="shared" si="16"/>
        <v>#DIV/0!</v>
      </c>
    </row>
    <row r="125" spans="1:53" s="63" customFormat="1" ht="12.75" customHeight="1" x14ac:dyDescent="0.2">
      <c r="A125" s="93" t="s">
        <v>120</v>
      </c>
      <c r="B125" s="94"/>
      <c r="C125" s="93" t="s">
        <v>126</v>
      </c>
      <c r="D125" s="94"/>
      <c r="E125" s="93" t="s">
        <v>128</v>
      </c>
      <c r="F125" s="94"/>
      <c r="G125" s="93" t="s">
        <v>142</v>
      </c>
      <c r="H125" s="94"/>
      <c r="I125" s="93" t="s">
        <v>131</v>
      </c>
      <c r="J125" s="94"/>
      <c r="K125" s="94"/>
      <c r="L125" s="93"/>
      <c r="M125" s="94"/>
      <c r="N125" s="94"/>
      <c r="O125" s="93"/>
      <c r="P125" s="94"/>
      <c r="Q125" s="93"/>
      <c r="R125" s="94"/>
      <c r="S125" s="95" t="s">
        <v>143</v>
      </c>
      <c r="T125" s="94"/>
      <c r="U125" s="94"/>
      <c r="V125" s="94"/>
      <c r="W125" s="94"/>
      <c r="X125" s="94"/>
      <c r="Y125" s="94"/>
      <c r="Z125" s="94"/>
      <c r="AA125" s="93" t="s">
        <v>28</v>
      </c>
      <c r="AB125" s="94"/>
      <c r="AC125" s="94"/>
      <c r="AD125" s="94"/>
      <c r="AE125" s="94"/>
      <c r="AF125" s="93" t="s">
        <v>32</v>
      </c>
      <c r="AG125" s="94"/>
      <c r="AH125" s="94"/>
      <c r="AI125" s="59" t="s">
        <v>124</v>
      </c>
      <c r="AJ125" s="96" t="s">
        <v>125</v>
      </c>
      <c r="AK125" s="94"/>
      <c r="AL125" s="94"/>
      <c r="AM125" s="60">
        <v>2501471363</v>
      </c>
      <c r="AN125" s="60">
        <v>2501471363</v>
      </c>
      <c r="AO125" s="61">
        <v>0</v>
      </c>
      <c r="AP125" s="61">
        <v>0</v>
      </c>
      <c r="AQ125" s="60">
        <v>400000000</v>
      </c>
      <c r="AR125" s="60">
        <v>2101471363</v>
      </c>
      <c r="AS125" s="61">
        <v>0</v>
      </c>
      <c r="AT125" s="60">
        <v>400000000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2">
        <f t="shared" si="15"/>
        <v>0.15990588815707341</v>
      </c>
      <c r="BA125" s="62">
        <f t="shared" si="16"/>
        <v>0</v>
      </c>
    </row>
    <row r="126" spans="1:53" s="63" customFormat="1" ht="12.75" customHeight="1" x14ac:dyDescent="0.2">
      <c r="A126" s="93" t="s">
        <v>120</v>
      </c>
      <c r="B126" s="94"/>
      <c r="C126" s="93" t="s">
        <v>126</v>
      </c>
      <c r="D126" s="94"/>
      <c r="E126" s="93" t="s">
        <v>128</v>
      </c>
      <c r="F126" s="94"/>
      <c r="G126" s="93" t="s">
        <v>142</v>
      </c>
      <c r="H126" s="94"/>
      <c r="I126" s="93" t="s">
        <v>131</v>
      </c>
      <c r="J126" s="94"/>
      <c r="K126" s="94"/>
      <c r="L126" s="93" t="s">
        <v>133</v>
      </c>
      <c r="M126" s="94"/>
      <c r="N126" s="94"/>
      <c r="O126" s="93"/>
      <c r="P126" s="94"/>
      <c r="Q126" s="93"/>
      <c r="R126" s="94"/>
      <c r="S126" s="95" t="s">
        <v>134</v>
      </c>
      <c r="T126" s="94"/>
      <c r="U126" s="94"/>
      <c r="V126" s="94"/>
      <c r="W126" s="94"/>
      <c r="X126" s="94"/>
      <c r="Y126" s="94"/>
      <c r="Z126" s="94"/>
      <c r="AA126" s="93" t="s">
        <v>28</v>
      </c>
      <c r="AB126" s="94"/>
      <c r="AC126" s="94"/>
      <c r="AD126" s="94"/>
      <c r="AE126" s="94"/>
      <c r="AF126" s="93" t="s">
        <v>32</v>
      </c>
      <c r="AG126" s="94"/>
      <c r="AH126" s="94"/>
      <c r="AI126" s="59" t="s">
        <v>124</v>
      </c>
      <c r="AJ126" s="96" t="s">
        <v>125</v>
      </c>
      <c r="AK126" s="94"/>
      <c r="AL126" s="94"/>
      <c r="AM126" s="60">
        <v>368000000</v>
      </c>
      <c r="AN126" s="60">
        <v>368000000</v>
      </c>
      <c r="AO126" s="61">
        <v>0</v>
      </c>
      <c r="AP126" s="61">
        <v>0</v>
      </c>
      <c r="AQ126" s="61">
        <v>0</v>
      </c>
      <c r="AR126" s="60">
        <v>368000000</v>
      </c>
      <c r="AS126" s="61">
        <v>0</v>
      </c>
      <c r="AT126" s="61">
        <v>0</v>
      </c>
      <c r="AU126" s="61">
        <v>0</v>
      </c>
      <c r="AV126" s="61">
        <v>0</v>
      </c>
      <c r="AW126" s="61">
        <v>0</v>
      </c>
      <c r="AX126" s="61">
        <v>0</v>
      </c>
      <c r="AY126" s="61">
        <v>0</v>
      </c>
      <c r="AZ126" s="62">
        <f t="shared" si="15"/>
        <v>0</v>
      </c>
      <c r="BA126" s="62">
        <f t="shared" si="16"/>
        <v>0</v>
      </c>
    </row>
    <row r="127" spans="1:53" s="63" customFormat="1" ht="12.75" customHeight="1" x14ac:dyDescent="0.2">
      <c r="A127" s="93" t="s">
        <v>120</v>
      </c>
      <c r="B127" s="94"/>
      <c r="C127" s="93" t="s">
        <v>126</v>
      </c>
      <c r="D127" s="94"/>
      <c r="E127" s="93" t="s">
        <v>128</v>
      </c>
      <c r="F127" s="94"/>
      <c r="G127" s="93" t="s">
        <v>142</v>
      </c>
      <c r="H127" s="94"/>
      <c r="I127" s="93" t="s">
        <v>131</v>
      </c>
      <c r="J127" s="94"/>
      <c r="K127" s="94"/>
      <c r="L127" s="93" t="s">
        <v>137</v>
      </c>
      <c r="M127" s="94"/>
      <c r="N127" s="94"/>
      <c r="O127" s="93"/>
      <c r="P127" s="94"/>
      <c r="Q127" s="93"/>
      <c r="R127" s="94"/>
      <c r="S127" s="95" t="s">
        <v>138</v>
      </c>
      <c r="T127" s="94"/>
      <c r="U127" s="94"/>
      <c r="V127" s="94"/>
      <c r="W127" s="94"/>
      <c r="X127" s="94"/>
      <c r="Y127" s="94"/>
      <c r="Z127" s="94"/>
      <c r="AA127" s="93" t="s">
        <v>28</v>
      </c>
      <c r="AB127" s="94"/>
      <c r="AC127" s="94"/>
      <c r="AD127" s="94"/>
      <c r="AE127" s="94"/>
      <c r="AF127" s="93" t="s">
        <v>32</v>
      </c>
      <c r="AG127" s="94"/>
      <c r="AH127" s="94"/>
      <c r="AI127" s="59" t="s">
        <v>124</v>
      </c>
      <c r="AJ127" s="96" t="s">
        <v>125</v>
      </c>
      <c r="AK127" s="94"/>
      <c r="AL127" s="94"/>
      <c r="AM127" s="60">
        <v>382471363</v>
      </c>
      <c r="AN127" s="60">
        <v>382471363</v>
      </c>
      <c r="AO127" s="61">
        <v>0</v>
      </c>
      <c r="AP127" s="61">
        <v>0</v>
      </c>
      <c r="AQ127" s="61">
        <v>0</v>
      </c>
      <c r="AR127" s="60">
        <v>382471363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2">
        <f t="shared" si="15"/>
        <v>0</v>
      </c>
      <c r="BA127" s="62">
        <f t="shared" si="16"/>
        <v>0</v>
      </c>
    </row>
    <row r="128" spans="1:53" s="63" customFormat="1" ht="12.75" customHeight="1" x14ac:dyDescent="0.2">
      <c r="A128" s="93" t="s">
        <v>120</v>
      </c>
      <c r="B128" s="94"/>
      <c r="C128" s="93" t="s">
        <v>126</v>
      </c>
      <c r="D128" s="94"/>
      <c r="E128" s="93" t="s">
        <v>128</v>
      </c>
      <c r="F128" s="94"/>
      <c r="G128" s="93" t="s">
        <v>142</v>
      </c>
      <c r="H128" s="94"/>
      <c r="I128" s="93" t="s">
        <v>131</v>
      </c>
      <c r="J128" s="94"/>
      <c r="K128" s="94"/>
      <c r="L128" s="93" t="s">
        <v>144</v>
      </c>
      <c r="M128" s="94"/>
      <c r="N128" s="94"/>
      <c r="O128" s="93"/>
      <c r="P128" s="94"/>
      <c r="Q128" s="93"/>
      <c r="R128" s="94"/>
      <c r="S128" s="95" t="s">
        <v>145</v>
      </c>
      <c r="T128" s="94"/>
      <c r="U128" s="94"/>
      <c r="V128" s="94"/>
      <c r="W128" s="94"/>
      <c r="X128" s="94"/>
      <c r="Y128" s="94"/>
      <c r="Z128" s="94"/>
      <c r="AA128" s="93" t="s">
        <v>28</v>
      </c>
      <c r="AB128" s="94"/>
      <c r="AC128" s="94"/>
      <c r="AD128" s="94"/>
      <c r="AE128" s="94"/>
      <c r="AF128" s="93" t="s">
        <v>32</v>
      </c>
      <c r="AG128" s="94"/>
      <c r="AH128" s="94"/>
      <c r="AI128" s="59" t="s">
        <v>124</v>
      </c>
      <c r="AJ128" s="96" t="s">
        <v>125</v>
      </c>
      <c r="AK128" s="94"/>
      <c r="AL128" s="94"/>
      <c r="AM128" s="60">
        <v>1351000000</v>
      </c>
      <c r="AN128" s="60">
        <v>1351000000</v>
      </c>
      <c r="AO128" s="61">
        <v>0</v>
      </c>
      <c r="AP128" s="61">
        <v>0</v>
      </c>
      <c r="AQ128" s="61">
        <v>0</v>
      </c>
      <c r="AR128" s="60">
        <v>1351000000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2">
        <f t="shared" si="15"/>
        <v>0</v>
      </c>
      <c r="BA128" s="62">
        <f t="shared" si="16"/>
        <v>0</v>
      </c>
    </row>
    <row r="129" spans="1:53" s="63" customFormat="1" ht="12.75" customHeight="1" x14ac:dyDescent="0.2">
      <c r="A129" s="93" t="s">
        <v>120</v>
      </c>
      <c r="B129" s="94"/>
      <c r="C129" s="93" t="s">
        <v>126</v>
      </c>
      <c r="D129" s="94"/>
      <c r="E129" s="93" t="s">
        <v>128</v>
      </c>
      <c r="F129" s="94"/>
      <c r="G129" s="93" t="s">
        <v>142</v>
      </c>
      <c r="H129" s="94"/>
      <c r="I129" s="93" t="s">
        <v>131</v>
      </c>
      <c r="J129" s="94"/>
      <c r="K129" s="94"/>
      <c r="L129" s="93" t="s">
        <v>139</v>
      </c>
      <c r="M129" s="94"/>
      <c r="N129" s="94"/>
      <c r="O129" s="93"/>
      <c r="P129" s="94"/>
      <c r="Q129" s="93"/>
      <c r="R129" s="94"/>
      <c r="S129" s="95" t="s">
        <v>140</v>
      </c>
      <c r="T129" s="94"/>
      <c r="U129" s="94"/>
      <c r="V129" s="94"/>
      <c r="W129" s="94"/>
      <c r="X129" s="94"/>
      <c r="Y129" s="94"/>
      <c r="Z129" s="94"/>
      <c r="AA129" s="93" t="s">
        <v>28</v>
      </c>
      <c r="AB129" s="94"/>
      <c r="AC129" s="94"/>
      <c r="AD129" s="94"/>
      <c r="AE129" s="94"/>
      <c r="AF129" s="93" t="s">
        <v>32</v>
      </c>
      <c r="AG129" s="94"/>
      <c r="AH129" s="94"/>
      <c r="AI129" s="59" t="s">
        <v>124</v>
      </c>
      <c r="AJ129" s="96" t="s">
        <v>125</v>
      </c>
      <c r="AK129" s="94"/>
      <c r="AL129" s="94"/>
      <c r="AM129" s="60">
        <v>400000000</v>
      </c>
      <c r="AN129" s="60">
        <v>400000000</v>
      </c>
      <c r="AO129" s="61">
        <v>0</v>
      </c>
      <c r="AP129" s="61">
        <v>0</v>
      </c>
      <c r="AQ129" s="60">
        <v>400000000</v>
      </c>
      <c r="AR129" s="61">
        <v>0</v>
      </c>
      <c r="AS129" s="61">
        <v>0</v>
      </c>
      <c r="AT129" s="60">
        <v>400000000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2">
        <f t="shared" si="15"/>
        <v>1</v>
      </c>
      <c r="BA129" s="62">
        <f t="shared" si="16"/>
        <v>0</v>
      </c>
    </row>
    <row r="130" spans="1:53" s="63" customFormat="1" ht="12.75" customHeight="1" x14ac:dyDescent="0.2">
      <c r="A130" s="97" t="s">
        <v>120</v>
      </c>
      <c r="B130" s="94"/>
      <c r="C130" s="97" t="s">
        <v>126</v>
      </c>
      <c r="D130" s="94"/>
      <c r="E130" s="97" t="s">
        <v>128</v>
      </c>
      <c r="F130" s="94"/>
      <c r="G130" s="97" t="s">
        <v>142</v>
      </c>
      <c r="H130" s="94"/>
      <c r="I130" s="97" t="s">
        <v>131</v>
      </c>
      <c r="J130" s="94"/>
      <c r="K130" s="94"/>
      <c r="L130" s="97" t="s">
        <v>133</v>
      </c>
      <c r="M130" s="94"/>
      <c r="N130" s="94"/>
      <c r="O130" s="97" t="s">
        <v>59</v>
      </c>
      <c r="P130" s="94"/>
      <c r="Q130" s="97"/>
      <c r="R130" s="94"/>
      <c r="S130" s="98" t="s">
        <v>141</v>
      </c>
      <c r="T130" s="94"/>
      <c r="U130" s="94"/>
      <c r="V130" s="94"/>
      <c r="W130" s="94"/>
      <c r="X130" s="94"/>
      <c r="Y130" s="94"/>
      <c r="Z130" s="94"/>
      <c r="AA130" s="97" t="s">
        <v>28</v>
      </c>
      <c r="AB130" s="94"/>
      <c r="AC130" s="94"/>
      <c r="AD130" s="94"/>
      <c r="AE130" s="94"/>
      <c r="AF130" s="97" t="s">
        <v>29</v>
      </c>
      <c r="AG130" s="94"/>
      <c r="AH130" s="94"/>
      <c r="AI130" s="64" t="s">
        <v>124</v>
      </c>
      <c r="AJ130" s="99" t="s">
        <v>125</v>
      </c>
      <c r="AK130" s="94"/>
      <c r="AL130" s="94"/>
      <c r="AM130" s="66">
        <v>0</v>
      </c>
      <c r="AN130" s="66">
        <v>0</v>
      </c>
      <c r="AO130" s="66">
        <v>0</v>
      </c>
      <c r="AP130" s="66">
        <v>0</v>
      </c>
      <c r="AQ130" s="66">
        <v>0</v>
      </c>
      <c r="AR130" s="66">
        <v>0</v>
      </c>
      <c r="AS130" s="66">
        <v>0</v>
      </c>
      <c r="AT130" s="66">
        <v>0</v>
      </c>
      <c r="AU130" s="66">
        <v>0</v>
      </c>
      <c r="AV130" s="66">
        <v>0</v>
      </c>
      <c r="AW130" s="66">
        <v>0</v>
      </c>
      <c r="AX130" s="66">
        <v>0</v>
      </c>
      <c r="AY130" s="66">
        <v>0</v>
      </c>
      <c r="AZ130" s="67" t="e">
        <f t="shared" si="15"/>
        <v>#DIV/0!</v>
      </c>
      <c r="BA130" s="67" t="e">
        <f t="shared" si="16"/>
        <v>#DIV/0!</v>
      </c>
    </row>
    <row r="131" spans="1:53" s="63" customFormat="1" ht="12.75" customHeight="1" x14ac:dyDescent="0.2">
      <c r="A131" s="97" t="s">
        <v>120</v>
      </c>
      <c r="B131" s="94"/>
      <c r="C131" s="97" t="s">
        <v>126</v>
      </c>
      <c r="D131" s="94"/>
      <c r="E131" s="97" t="s">
        <v>128</v>
      </c>
      <c r="F131" s="94"/>
      <c r="G131" s="97" t="s">
        <v>142</v>
      </c>
      <c r="H131" s="94"/>
      <c r="I131" s="97" t="s">
        <v>131</v>
      </c>
      <c r="J131" s="94"/>
      <c r="K131" s="94"/>
      <c r="L131" s="97" t="s">
        <v>137</v>
      </c>
      <c r="M131" s="94"/>
      <c r="N131" s="94"/>
      <c r="O131" s="97" t="s">
        <v>59</v>
      </c>
      <c r="P131" s="94"/>
      <c r="Q131" s="97"/>
      <c r="R131" s="94"/>
      <c r="S131" s="98" t="s">
        <v>141</v>
      </c>
      <c r="T131" s="94"/>
      <c r="U131" s="94"/>
      <c r="V131" s="94"/>
      <c r="W131" s="94"/>
      <c r="X131" s="94"/>
      <c r="Y131" s="94"/>
      <c r="Z131" s="94"/>
      <c r="AA131" s="97" t="s">
        <v>28</v>
      </c>
      <c r="AB131" s="94"/>
      <c r="AC131" s="94"/>
      <c r="AD131" s="94"/>
      <c r="AE131" s="94"/>
      <c r="AF131" s="97" t="s">
        <v>29</v>
      </c>
      <c r="AG131" s="94"/>
      <c r="AH131" s="94"/>
      <c r="AI131" s="64" t="s">
        <v>124</v>
      </c>
      <c r="AJ131" s="99" t="s">
        <v>125</v>
      </c>
      <c r="AK131" s="94"/>
      <c r="AL131" s="94"/>
      <c r="AM131" s="66">
        <v>0</v>
      </c>
      <c r="AN131" s="66">
        <v>0</v>
      </c>
      <c r="AO131" s="66">
        <v>0</v>
      </c>
      <c r="AP131" s="66">
        <v>0</v>
      </c>
      <c r="AQ131" s="66">
        <v>0</v>
      </c>
      <c r="AR131" s="66">
        <v>0</v>
      </c>
      <c r="AS131" s="66">
        <v>0</v>
      </c>
      <c r="AT131" s="66">
        <v>0</v>
      </c>
      <c r="AU131" s="66">
        <v>0</v>
      </c>
      <c r="AV131" s="66">
        <v>0</v>
      </c>
      <c r="AW131" s="66">
        <v>0</v>
      </c>
      <c r="AX131" s="66">
        <v>0</v>
      </c>
      <c r="AY131" s="66">
        <v>0</v>
      </c>
      <c r="AZ131" s="67" t="e">
        <f t="shared" si="15"/>
        <v>#DIV/0!</v>
      </c>
      <c r="BA131" s="67" t="e">
        <f t="shared" si="16"/>
        <v>#DIV/0!</v>
      </c>
    </row>
    <row r="132" spans="1:53" s="63" customFormat="1" ht="12.75" customHeight="1" x14ac:dyDescent="0.2">
      <c r="A132" s="97" t="s">
        <v>120</v>
      </c>
      <c r="B132" s="94"/>
      <c r="C132" s="97" t="s">
        <v>126</v>
      </c>
      <c r="D132" s="94"/>
      <c r="E132" s="97" t="s">
        <v>128</v>
      </c>
      <c r="F132" s="94"/>
      <c r="G132" s="97" t="s">
        <v>142</v>
      </c>
      <c r="H132" s="94"/>
      <c r="I132" s="97" t="s">
        <v>131</v>
      </c>
      <c r="J132" s="94"/>
      <c r="K132" s="94"/>
      <c r="L132" s="97" t="s">
        <v>133</v>
      </c>
      <c r="M132" s="94"/>
      <c r="N132" s="94"/>
      <c r="O132" s="97" t="s">
        <v>59</v>
      </c>
      <c r="P132" s="94"/>
      <c r="Q132" s="97"/>
      <c r="R132" s="94"/>
      <c r="S132" s="98" t="s">
        <v>141</v>
      </c>
      <c r="T132" s="94"/>
      <c r="U132" s="94"/>
      <c r="V132" s="94"/>
      <c r="W132" s="94"/>
      <c r="X132" s="94"/>
      <c r="Y132" s="94"/>
      <c r="Z132" s="94"/>
      <c r="AA132" s="97" t="s">
        <v>28</v>
      </c>
      <c r="AB132" s="94"/>
      <c r="AC132" s="94"/>
      <c r="AD132" s="94"/>
      <c r="AE132" s="94"/>
      <c r="AF132" s="97" t="s">
        <v>32</v>
      </c>
      <c r="AG132" s="94"/>
      <c r="AH132" s="94"/>
      <c r="AI132" s="64" t="s">
        <v>124</v>
      </c>
      <c r="AJ132" s="99" t="s">
        <v>125</v>
      </c>
      <c r="AK132" s="94"/>
      <c r="AL132" s="94"/>
      <c r="AM132" s="65">
        <v>368000000</v>
      </c>
      <c r="AN132" s="65">
        <v>368000000</v>
      </c>
      <c r="AO132" s="66">
        <v>0</v>
      </c>
      <c r="AP132" s="66">
        <v>0</v>
      </c>
      <c r="AQ132" s="66">
        <v>0</v>
      </c>
      <c r="AR132" s="65">
        <v>368000000</v>
      </c>
      <c r="AS132" s="66">
        <v>0</v>
      </c>
      <c r="AT132" s="66">
        <v>0</v>
      </c>
      <c r="AU132" s="66">
        <v>0</v>
      </c>
      <c r="AV132" s="66">
        <v>0</v>
      </c>
      <c r="AW132" s="66">
        <v>0</v>
      </c>
      <c r="AX132" s="66">
        <v>0</v>
      </c>
      <c r="AY132" s="66">
        <v>0</v>
      </c>
      <c r="AZ132" s="67">
        <f t="shared" si="15"/>
        <v>0</v>
      </c>
      <c r="BA132" s="67">
        <f t="shared" si="16"/>
        <v>0</v>
      </c>
    </row>
    <row r="133" spans="1:53" s="63" customFormat="1" ht="12.75" customHeight="1" x14ac:dyDescent="0.2">
      <c r="A133" s="97" t="s">
        <v>120</v>
      </c>
      <c r="B133" s="94"/>
      <c r="C133" s="97" t="s">
        <v>126</v>
      </c>
      <c r="D133" s="94"/>
      <c r="E133" s="97" t="s">
        <v>128</v>
      </c>
      <c r="F133" s="94"/>
      <c r="G133" s="97" t="s">
        <v>142</v>
      </c>
      <c r="H133" s="94"/>
      <c r="I133" s="97" t="s">
        <v>131</v>
      </c>
      <c r="J133" s="94"/>
      <c r="K133" s="94"/>
      <c r="L133" s="97" t="s">
        <v>137</v>
      </c>
      <c r="M133" s="94"/>
      <c r="N133" s="94"/>
      <c r="O133" s="97" t="s">
        <v>59</v>
      </c>
      <c r="P133" s="94"/>
      <c r="Q133" s="97"/>
      <c r="R133" s="94"/>
      <c r="S133" s="98" t="s">
        <v>141</v>
      </c>
      <c r="T133" s="94"/>
      <c r="U133" s="94"/>
      <c r="V133" s="94"/>
      <c r="W133" s="94"/>
      <c r="X133" s="94"/>
      <c r="Y133" s="94"/>
      <c r="Z133" s="94"/>
      <c r="AA133" s="97" t="s">
        <v>28</v>
      </c>
      <c r="AB133" s="94"/>
      <c r="AC133" s="94"/>
      <c r="AD133" s="94"/>
      <c r="AE133" s="94"/>
      <c r="AF133" s="97" t="s">
        <v>32</v>
      </c>
      <c r="AG133" s="94"/>
      <c r="AH133" s="94"/>
      <c r="AI133" s="64" t="s">
        <v>124</v>
      </c>
      <c r="AJ133" s="99" t="s">
        <v>125</v>
      </c>
      <c r="AK133" s="94"/>
      <c r="AL133" s="94"/>
      <c r="AM133" s="65">
        <v>382471363</v>
      </c>
      <c r="AN133" s="65">
        <v>382471363</v>
      </c>
      <c r="AO133" s="66">
        <v>0</v>
      </c>
      <c r="AP133" s="66">
        <v>0</v>
      </c>
      <c r="AQ133" s="66">
        <v>0</v>
      </c>
      <c r="AR133" s="65">
        <v>382471363</v>
      </c>
      <c r="AS133" s="66">
        <v>0</v>
      </c>
      <c r="AT133" s="66">
        <v>0</v>
      </c>
      <c r="AU133" s="66">
        <v>0</v>
      </c>
      <c r="AV133" s="66">
        <v>0</v>
      </c>
      <c r="AW133" s="66">
        <v>0</v>
      </c>
      <c r="AX133" s="66">
        <v>0</v>
      </c>
      <c r="AY133" s="66">
        <v>0</v>
      </c>
      <c r="AZ133" s="67">
        <f t="shared" si="15"/>
        <v>0</v>
      </c>
      <c r="BA133" s="67">
        <f t="shared" si="16"/>
        <v>0</v>
      </c>
    </row>
    <row r="134" spans="1:53" s="63" customFormat="1" ht="12.75" customHeight="1" x14ac:dyDescent="0.2">
      <c r="A134" s="97" t="s">
        <v>120</v>
      </c>
      <c r="B134" s="94"/>
      <c r="C134" s="97" t="s">
        <v>126</v>
      </c>
      <c r="D134" s="94"/>
      <c r="E134" s="97" t="s">
        <v>128</v>
      </c>
      <c r="F134" s="94"/>
      <c r="G134" s="97" t="s">
        <v>142</v>
      </c>
      <c r="H134" s="94"/>
      <c r="I134" s="97" t="s">
        <v>131</v>
      </c>
      <c r="J134" s="94"/>
      <c r="K134" s="94"/>
      <c r="L134" s="97" t="s">
        <v>144</v>
      </c>
      <c r="M134" s="94"/>
      <c r="N134" s="94"/>
      <c r="O134" s="97" t="s">
        <v>59</v>
      </c>
      <c r="P134" s="94"/>
      <c r="Q134" s="97"/>
      <c r="R134" s="94"/>
      <c r="S134" s="98" t="s">
        <v>141</v>
      </c>
      <c r="T134" s="94"/>
      <c r="U134" s="94"/>
      <c r="V134" s="94"/>
      <c r="W134" s="94"/>
      <c r="X134" s="94"/>
      <c r="Y134" s="94"/>
      <c r="Z134" s="94"/>
      <c r="AA134" s="97" t="s">
        <v>28</v>
      </c>
      <c r="AB134" s="94"/>
      <c r="AC134" s="94"/>
      <c r="AD134" s="94"/>
      <c r="AE134" s="94"/>
      <c r="AF134" s="97" t="s">
        <v>32</v>
      </c>
      <c r="AG134" s="94"/>
      <c r="AH134" s="94"/>
      <c r="AI134" s="64" t="s">
        <v>124</v>
      </c>
      <c r="AJ134" s="99" t="s">
        <v>125</v>
      </c>
      <c r="AK134" s="94"/>
      <c r="AL134" s="94"/>
      <c r="AM134" s="65">
        <v>1351000000</v>
      </c>
      <c r="AN134" s="65">
        <v>1351000000</v>
      </c>
      <c r="AO134" s="66">
        <v>0</v>
      </c>
      <c r="AP134" s="66">
        <v>0</v>
      </c>
      <c r="AQ134" s="66">
        <v>0</v>
      </c>
      <c r="AR134" s="65">
        <v>1351000000</v>
      </c>
      <c r="AS134" s="66">
        <v>0</v>
      </c>
      <c r="AT134" s="66">
        <v>0</v>
      </c>
      <c r="AU134" s="66">
        <v>0</v>
      </c>
      <c r="AV134" s="66">
        <v>0</v>
      </c>
      <c r="AW134" s="66">
        <v>0</v>
      </c>
      <c r="AX134" s="66">
        <v>0</v>
      </c>
      <c r="AY134" s="66">
        <v>0</v>
      </c>
      <c r="AZ134" s="67">
        <f t="shared" si="15"/>
        <v>0</v>
      </c>
      <c r="BA134" s="67">
        <f t="shared" si="16"/>
        <v>0</v>
      </c>
    </row>
    <row r="135" spans="1:53" s="63" customFormat="1" ht="12.75" customHeight="1" x14ac:dyDescent="0.2">
      <c r="A135" s="97" t="s">
        <v>120</v>
      </c>
      <c r="B135" s="94"/>
      <c r="C135" s="97" t="s">
        <v>126</v>
      </c>
      <c r="D135" s="94"/>
      <c r="E135" s="97" t="s">
        <v>128</v>
      </c>
      <c r="F135" s="94"/>
      <c r="G135" s="97" t="s">
        <v>142</v>
      </c>
      <c r="H135" s="94"/>
      <c r="I135" s="97" t="s">
        <v>131</v>
      </c>
      <c r="J135" s="94"/>
      <c r="K135" s="94"/>
      <c r="L135" s="97" t="s">
        <v>139</v>
      </c>
      <c r="M135" s="94"/>
      <c r="N135" s="94"/>
      <c r="O135" s="97" t="s">
        <v>59</v>
      </c>
      <c r="P135" s="94"/>
      <c r="Q135" s="97"/>
      <c r="R135" s="94"/>
      <c r="S135" s="98" t="s">
        <v>141</v>
      </c>
      <c r="T135" s="94"/>
      <c r="U135" s="94"/>
      <c r="V135" s="94"/>
      <c r="W135" s="94"/>
      <c r="X135" s="94"/>
      <c r="Y135" s="94"/>
      <c r="Z135" s="94"/>
      <c r="AA135" s="97" t="s">
        <v>28</v>
      </c>
      <c r="AB135" s="94"/>
      <c r="AC135" s="94"/>
      <c r="AD135" s="94"/>
      <c r="AE135" s="94"/>
      <c r="AF135" s="97" t="s">
        <v>32</v>
      </c>
      <c r="AG135" s="94"/>
      <c r="AH135" s="94"/>
      <c r="AI135" s="64" t="s">
        <v>124</v>
      </c>
      <c r="AJ135" s="99" t="s">
        <v>125</v>
      </c>
      <c r="AK135" s="94"/>
      <c r="AL135" s="94"/>
      <c r="AM135" s="65">
        <v>400000000</v>
      </c>
      <c r="AN135" s="65">
        <v>400000000</v>
      </c>
      <c r="AO135" s="66">
        <v>0</v>
      </c>
      <c r="AP135" s="66">
        <v>0</v>
      </c>
      <c r="AQ135" s="65">
        <v>400000000</v>
      </c>
      <c r="AR135" s="66">
        <v>0</v>
      </c>
      <c r="AS135" s="66">
        <v>0</v>
      </c>
      <c r="AT135" s="65">
        <v>400000000</v>
      </c>
      <c r="AU135" s="66">
        <v>0</v>
      </c>
      <c r="AV135" s="66">
        <v>0</v>
      </c>
      <c r="AW135" s="66">
        <v>0</v>
      </c>
      <c r="AX135" s="66">
        <v>0</v>
      </c>
      <c r="AY135" s="66">
        <v>0</v>
      </c>
      <c r="AZ135" s="67">
        <f t="shared" si="15"/>
        <v>1</v>
      </c>
      <c r="BA135" s="67">
        <f t="shared" si="16"/>
        <v>0</v>
      </c>
    </row>
    <row r="136" spans="1:53" s="63" customFormat="1" ht="12.75" customHeight="1" x14ac:dyDescent="0.2">
      <c r="A136" s="93" t="s">
        <v>120</v>
      </c>
      <c r="B136" s="94"/>
      <c r="C136" s="93" t="s">
        <v>146</v>
      </c>
      <c r="D136" s="94"/>
      <c r="E136" s="93"/>
      <c r="F136" s="94"/>
      <c r="G136" s="93"/>
      <c r="H136" s="94"/>
      <c r="I136" s="93"/>
      <c r="J136" s="94"/>
      <c r="K136" s="94"/>
      <c r="L136" s="93"/>
      <c r="M136" s="94"/>
      <c r="N136" s="94"/>
      <c r="O136" s="93"/>
      <c r="P136" s="94"/>
      <c r="Q136" s="93"/>
      <c r="R136" s="94"/>
      <c r="S136" s="95" t="s">
        <v>147</v>
      </c>
      <c r="T136" s="94"/>
      <c r="U136" s="94"/>
      <c r="V136" s="94"/>
      <c r="W136" s="94"/>
      <c r="X136" s="94"/>
      <c r="Y136" s="94"/>
      <c r="Z136" s="94"/>
      <c r="AA136" s="93" t="s">
        <v>28</v>
      </c>
      <c r="AB136" s="94"/>
      <c r="AC136" s="94"/>
      <c r="AD136" s="94"/>
      <c r="AE136" s="94"/>
      <c r="AF136" s="93" t="s">
        <v>29</v>
      </c>
      <c r="AG136" s="94"/>
      <c r="AH136" s="94"/>
      <c r="AI136" s="59" t="s">
        <v>30</v>
      </c>
      <c r="AJ136" s="96" t="s">
        <v>31</v>
      </c>
      <c r="AK136" s="94"/>
      <c r="AL136" s="94"/>
      <c r="AM136" s="60">
        <v>10496207870</v>
      </c>
      <c r="AN136" s="60">
        <v>6100000000</v>
      </c>
      <c r="AO136" s="60">
        <v>4396207870</v>
      </c>
      <c r="AP136" s="61">
        <v>0</v>
      </c>
      <c r="AQ136" s="61">
        <v>0</v>
      </c>
      <c r="AR136" s="60">
        <v>6100000000</v>
      </c>
      <c r="AS136" s="61">
        <v>0</v>
      </c>
      <c r="AT136" s="61">
        <v>0</v>
      </c>
      <c r="AU136" s="61">
        <v>0</v>
      </c>
      <c r="AV136" s="61">
        <v>0</v>
      </c>
      <c r="AW136" s="61">
        <v>0</v>
      </c>
      <c r="AX136" s="61">
        <v>0</v>
      </c>
      <c r="AY136" s="61">
        <v>0</v>
      </c>
      <c r="AZ136" s="62">
        <f t="shared" si="15"/>
        <v>0</v>
      </c>
      <c r="BA136" s="62">
        <f t="shared" si="16"/>
        <v>0</v>
      </c>
    </row>
    <row r="137" spans="1:53" s="63" customFormat="1" ht="12.75" customHeight="1" x14ac:dyDescent="0.2">
      <c r="A137" s="93" t="s">
        <v>120</v>
      </c>
      <c r="B137" s="94"/>
      <c r="C137" s="93" t="s">
        <v>146</v>
      </c>
      <c r="D137" s="94"/>
      <c r="E137" s="93"/>
      <c r="F137" s="94"/>
      <c r="G137" s="93"/>
      <c r="H137" s="94"/>
      <c r="I137" s="93"/>
      <c r="J137" s="94"/>
      <c r="K137" s="94"/>
      <c r="L137" s="93"/>
      <c r="M137" s="94"/>
      <c r="N137" s="94"/>
      <c r="O137" s="93"/>
      <c r="P137" s="94"/>
      <c r="Q137" s="93"/>
      <c r="R137" s="94"/>
      <c r="S137" s="95" t="s">
        <v>147</v>
      </c>
      <c r="T137" s="94"/>
      <c r="U137" s="94"/>
      <c r="V137" s="94"/>
      <c r="W137" s="94"/>
      <c r="X137" s="94"/>
      <c r="Y137" s="94"/>
      <c r="Z137" s="94"/>
      <c r="AA137" s="93" t="s">
        <v>28</v>
      </c>
      <c r="AB137" s="94"/>
      <c r="AC137" s="94"/>
      <c r="AD137" s="94"/>
      <c r="AE137" s="94"/>
      <c r="AF137" s="93" t="s">
        <v>29</v>
      </c>
      <c r="AG137" s="94"/>
      <c r="AH137" s="94"/>
      <c r="AI137" s="59" t="s">
        <v>33</v>
      </c>
      <c r="AJ137" s="96" t="s">
        <v>34</v>
      </c>
      <c r="AK137" s="94"/>
      <c r="AL137" s="94"/>
      <c r="AM137" s="60">
        <v>1800000000</v>
      </c>
      <c r="AN137" s="60">
        <v>987000000</v>
      </c>
      <c r="AO137" s="60">
        <v>813000000</v>
      </c>
      <c r="AP137" s="61">
        <v>0</v>
      </c>
      <c r="AQ137" s="61">
        <v>0</v>
      </c>
      <c r="AR137" s="60">
        <v>987000000</v>
      </c>
      <c r="AS137" s="61">
        <v>0</v>
      </c>
      <c r="AT137" s="61">
        <v>0</v>
      </c>
      <c r="AU137" s="61">
        <v>0</v>
      </c>
      <c r="AV137" s="61">
        <v>0</v>
      </c>
      <c r="AW137" s="61">
        <v>0</v>
      </c>
      <c r="AX137" s="61">
        <v>0</v>
      </c>
      <c r="AY137" s="61">
        <v>0</v>
      </c>
      <c r="AZ137" s="62">
        <f t="shared" si="15"/>
        <v>0</v>
      </c>
      <c r="BA137" s="62">
        <f t="shared" si="16"/>
        <v>0</v>
      </c>
    </row>
    <row r="138" spans="1:53" s="63" customFormat="1" ht="12.75" customHeight="1" x14ac:dyDescent="0.2">
      <c r="A138" s="93" t="s">
        <v>120</v>
      </c>
      <c r="B138" s="94"/>
      <c r="C138" s="93" t="s">
        <v>146</v>
      </c>
      <c r="D138" s="94"/>
      <c r="E138" s="93"/>
      <c r="F138" s="94"/>
      <c r="G138" s="93"/>
      <c r="H138" s="94"/>
      <c r="I138" s="93"/>
      <c r="J138" s="94"/>
      <c r="K138" s="94"/>
      <c r="L138" s="93"/>
      <c r="M138" s="94"/>
      <c r="N138" s="94"/>
      <c r="O138" s="93"/>
      <c r="P138" s="94"/>
      <c r="Q138" s="93"/>
      <c r="R138" s="94"/>
      <c r="S138" s="95" t="s">
        <v>147</v>
      </c>
      <c r="T138" s="94"/>
      <c r="U138" s="94"/>
      <c r="V138" s="94"/>
      <c r="W138" s="94"/>
      <c r="X138" s="94"/>
      <c r="Y138" s="94"/>
      <c r="Z138" s="94"/>
      <c r="AA138" s="93" t="s">
        <v>28</v>
      </c>
      <c r="AB138" s="94"/>
      <c r="AC138" s="94"/>
      <c r="AD138" s="94"/>
      <c r="AE138" s="94"/>
      <c r="AF138" s="93" t="s">
        <v>29</v>
      </c>
      <c r="AG138" s="94"/>
      <c r="AH138" s="94"/>
      <c r="AI138" s="59" t="s">
        <v>122</v>
      </c>
      <c r="AJ138" s="96" t="s">
        <v>123</v>
      </c>
      <c r="AK138" s="94"/>
      <c r="AL138" s="94"/>
      <c r="AM138" s="60">
        <v>842520000</v>
      </c>
      <c r="AN138" s="60">
        <v>842520000</v>
      </c>
      <c r="AO138" s="61">
        <v>0</v>
      </c>
      <c r="AP138" s="61">
        <v>0</v>
      </c>
      <c r="AQ138" s="60">
        <v>842020000</v>
      </c>
      <c r="AR138" s="60">
        <v>500000</v>
      </c>
      <c r="AS138" s="61">
        <v>0</v>
      </c>
      <c r="AT138" s="60">
        <v>842020000</v>
      </c>
      <c r="AU138" s="61">
        <v>0</v>
      </c>
      <c r="AV138" s="61">
        <v>0</v>
      </c>
      <c r="AW138" s="61">
        <v>0</v>
      </c>
      <c r="AX138" s="61">
        <v>0</v>
      </c>
      <c r="AY138" s="61">
        <v>0</v>
      </c>
      <c r="AZ138" s="62">
        <f t="shared" si="15"/>
        <v>0.99940654227792813</v>
      </c>
      <c r="BA138" s="62">
        <f t="shared" si="16"/>
        <v>0</v>
      </c>
    </row>
    <row r="139" spans="1:53" s="63" customFormat="1" ht="12.75" customHeight="1" x14ac:dyDescent="0.2">
      <c r="A139" s="93" t="s">
        <v>120</v>
      </c>
      <c r="B139" s="94"/>
      <c r="C139" s="93" t="s">
        <v>146</v>
      </c>
      <c r="D139" s="94"/>
      <c r="E139" s="93" t="s">
        <v>128</v>
      </c>
      <c r="F139" s="94"/>
      <c r="G139" s="93"/>
      <c r="H139" s="94"/>
      <c r="I139" s="93"/>
      <c r="J139" s="94"/>
      <c r="K139" s="94"/>
      <c r="L139" s="93"/>
      <c r="M139" s="94"/>
      <c r="N139" s="94"/>
      <c r="O139" s="93"/>
      <c r="P139" s="94"/>
      <c r="Q139" s="93"/>
      <c r="R139" s="94"/>
      <c r="S139" s="95" t="s">
        <v>129</v>
      </c>
      <c r="T139" s="94"/>
      <c r="U139" s="94"/>
      <c r="V139" s="94"/>
      <c r="W139" s="94"/>
      <c r="X139" s="94"/>
      <c r="Y139" s="94"/>
      <c r="Z139" s="94"/>
      <c r="AA139" s="93" t="s">
        <v>28</v>
      </c>
      <c r="AB139" s="94"/>
      <c r="AC139" s="94"/>
      <c r="AD139" s="94"/>
      <c r="AE139" s="94"/>
      <c r="AF139" s="93" t="s">
        <v>29</v>
      </c>
      <c r="AG139" s="94"/>
      <c r="AH139" s="94"/>
      <c r="AI139" s="59" t="s">
        <v>30</v>
      </c>
      <c r="AJ139" s="96" t="s">
        <v>31</v>
      </c>
      <c r="AK139" s="94"/>
      <c r="AL139" s="94"/>
      <c r="AM139" s="60">
        <v>10496207870</v>
      </c>
      <c r="AN139" s="60">
        <v>6100000000</v>
      </c>
      <c r="AO139" s="60">
        <v>4396207870</v>
      </c>
      <c r="AP139" s="61">
        <v>0</v>
      </c>
      <c r="AQ139" s="61">
        <v>0</v>
      </c>
      <c r="AR139" s="60">
        <v>6100000000</v>
      </c>
      <c r="AS139" s="61">
        <v>0</v>
      </c>
      <c r="AT139" s="61">
        <v>0</v>
      </c>
      <c r="AU139" s="61">
        <v>0</v>
      </c>
      <c r="AV139" s="61">
        <v>0</v>
      </c>
      <c r="AW139" s="61">
        <v>0</v>
      </c>
      <c r="AX139" s="61">
        <v>0</v>
      </c>
      <c r="AY139" s="61">
        <v>0</v>
      </c>
      <c r="AZ139" s="62">
        <f t="shared" si="15"/>
        <v>0</v>
      </c>
      <c r="BA139" s="62">
        <f t="shared" si="16"/>
        <v>0</v>
      </c>
    </row>
    <row r="140" spans="1:53" s="63" customFormat="1" ht="12.75" customHeight="1" x14ac:dyDescent="0.2">
      <c r="A140" s="93" t="s">
        <v>120</v>
      </c>
      <c r="B140" s="94"/>
      <c r="C140" s="93" t="s">
        <v>146</v>
      </c>
      <c r="D140" s="94"/>
      <c r="E140" s="93" t="s">
        <v>128</v>
      </c>
      <c r="F140" s="94"/>
      <c r="G140" s="93"/>
      <c r="H140" s="94"/>
      <c r="I140" s="93"/>
      <c r="J140" s="94"/>
      <c r="K140" s="94"/>
      <c r="L140" s="93"/>
      <c r="M140" s="94"/>
      <c r="N140" s="94"/>
      <c r="O140" s="93"/>
      <c r="P140" s="94"/>
      <c r="Q140" s="93"/>
      <c r="R140" s="94"/>
      <c r="S140" s="95" t="s">
        <v>129</v>
      </c>
      <c r="T140" s="94"/>
      <c r="U140" s="94"/>
      <c r="V140" s="94"/>
      <c r="W140" s="94"/>
      <c r="X140" s="94"/>
      <c r="Y140" s="94"/>
      <c r="Z140" s="94"/>
      <c r="AA140" s="93" t="s">
        <v>28</v>
      </c>
      <c r="AB140" s="94"/>
      <c r="AC140" s="94"/>
      <c r="AD140" s="94"/>
      <c r="AE140" s="94"/>
      <c r="AF140" s="93" t="s">
        <v>29</v>
      </c>
      <c r="AG140" s="94"/>
      <c r="AH140" s="94"/>
      <c r="AI140" s="59" t="s">
        <v>33</v>
      </c>
      <c r="AJ140" s="96" t="s">
        <v>34</v>
      </c>
      <c r="AK140" s="94"/>
      <c r="AL140" s="94"/>
      <c r="AM140" s="60">
        <v>1800000000</v>
      </c>
      <c r="AN140" s="60">
        <v>987000000</v>
      </c>
      <c r="AO140" s="60">
        <v>813000000</v>
      </c>
      <c r="AP140" s="61">
        <v>0</v>
      </c>
      <c r="AQ140" s="61">
        <v>0</v>
      </c>
      <c r="AR140" s="60">
        <v>987000000</v>
      </c>
      <c r="AS140" s="61">
        <v>0</v>
      </c>
      <c r="AT140" s="61">
        <v>0</v>
      </c>
      <c r="AU140" s="61">
        <v>0</v>
      </c>
      <c r="AV140" s="61">
        <v>0</v>
      </c>
      <c r="AW140" s="61">
        <v>0</v>
      </c>
      <c r="AX140" s="61">
        <v>0</v>
      </c>
      <c r="AY140" s="61">
        <v>0</v>
      </c>
      <c r="AZ140" s="62">
        <f t="shared" si="15"/>
        <v>0</v>
      </c>
      <c r="BA140" s="62">
        <f t="shared" si="16"/>
        <v>0</v>
      </c>
    </row>
    <row r="141" spans="1:53" s="63" customFormat="1" ht="12.75" customHeight="1" x14ac:dyDescent="0.2">
      <c r="A141" s="93" t="s">
        <v>120</v>
      </c>
      <c r="B141" s="94"/>
      <c r="C141" s="93" t="s">
        <v>146</v>
      </c>
      <c r="D141" s="94"/>
      <c r="E141" s="93" t="s">
        <v>128</v>
      </c>
      <c r="F141" s="94"/>
      <c r="G141" s="93"/>
      <c r="H141" s="94"/>
      <c r="I141" s="93"/>
      <c r="J141" s="94"/>
      <c r="K141" s="94"/>
      <c r="L141" s="93"/>
      <c r="M141" s="94"/>
      <c r="N141" s="94"/>
      <c r="O141" s="93"/>
      <c r="P141" s="94"/>
      <c r="Q141" s="93"/>
      <c r="R141" s="94"/>
      <c r="S141" s="95" t="s">
        <v>129</v>
      </c>
      <c r="T141" s="94"/>
      <c r="U141" s="94"/>
      <c r="V141" s="94"/>
      <c r="W141" s="94"/>
      <c r="X141" s="94"/>
      <c r="Y141" s="94"/>
      <c r="Z141" s="94"/>
      <c r="AA141" s="93" t="s">
        <v>28</v>
      </c>
      <c r="AB141" s="94"/>
      <c r="AC141" s="94"/>
      <c r="AD141" s="94"/>
      <c r="AE141" s="94"/>
      <c r="AF141" s="93" t="s">
        <v>29</v>
      </c>
      <c r="AG141" s="94"/>
      <c r="AH141" s="94"/>
      <c r="AI141" s="59" t="s">
        <v>122</v>
      </c>
      <c r="AJ141" s="96" t="s">
        <v>123</v>
      </c>
      <c r="AK141" s="94"/>
      <c r="AL141" s="94"/>
      <c r="AM141" s="60">
        <v>842520000</v>
      </c>
      <c r="AN141" s="60">
        <v>842520000</v>
      </c>
      <c r="AO141" s="61">
        <v>0</v>
      </c>
      <c r="AP141" s="61">
        <v>0</v>
      </c>
      <c r="AQ141" s="60">
        <v>842020000</v>
      </c>
      <c r="AR141" s="60">
        <v>500000</v>
      </c>
      <c r="AS141" s="61">
        <v>0</v>
      </c>
      <c r="AT141" s="60">
        <v>842020000</v>
      </c>
      <c r="AU141" s="61">
        <v>0</v>
      </c>
      <c r="AV141" s="61">
        <v>0</v>
      </c>
      <c r="AW141" s="61">
        <v>0</v>
      </c>
      <c r="AX141" s="61">
        <v>0</v>
      </c>
      <c r="AY141" s="61">
        <v>0</v>
      </c>
      <c r="AZ141" s="62">
        <f t="shared" si="15"/>
        <v>0.99940654227792813</v>
      </c>
      <c r="BA141" s="62">
        <f t="shared" si="16"/>
        <v>0</v>
      </c>
    </row>
    <row r="142" spans="1:53" s="63" customFormat="1" ht="12.75" customHeight="1" x14ac:dyDescent="0.2">
      <c r="A142" s="93" t="s">
        <v>120</v>
      </c>
      <c r="B142" s="94"/>
      <c r="C142" s="93" t="s">
        <v>146</v>
      </c>
      <c r="D142" s="94"/>
      <c r="E142" s="93" t="s">
        <v>128</v>
      </c>
      <c r="F142" s="94"/>
      <c r="G142" s="93" t="s">
        <v>148</v>
      </c>
      <c r="H142" s="94"/>
      <c r="I142" s="93"/>
      <c r="J142" s="94"/>
      <c r="K142" s="94"/>
      <c r="L142" s="93"/>
      <c r="M142" s="94"/>
      <c r="N142" s="94"/>
      <c r="O142" s="93"/>
      <c r="P142" s="94"/>
      <c r="Q142" s="93"/>
      <c r="R142" s="94"/>
      <c r="S142" s="95" t="s">
        <v>149</v>
      </c>
      <c r="T142" s="94"/>
      <c r="U142" s="94"/>
      <c r="V142" s="94"/>
      <c r="W142" s="94"/>
      <c r="X142" s="94"/>
      <c r="Y142" s="94"/>
      <c r="Z142" s="94"/>
      <c r="AA142" s="93" t="s">
        <v>28</v>
      </c>
      <c r="AB142" s="94"/>
      <c r="AC142" s="94"/>
      <c r="AD142" s="94"/>
      <c r="AE142" s="94"/>
      <c r="AF142" s="93" t="s">
        <v>29</v>
      </c>
      <c r="AG142" s="94"/>
      <c r="AH142" s="94"/>
      <c r="AI142" s="59" t="s">
        <v>30</v>
      </c>
      <c r="AJ142" s="96" t="s">
        <v>31</v>
      </c>
      <c r="AK142" s="94"/>
      <c r="AL142" s="94"/>
      <c r="AM142" s="60">
        <v>1496207870</v>
      </c>
      <c r="AN142" s="61">
        <v>0</v>
      </c>
      <c r="AO142" s="60">
        <v>1496207870</v>
      </c>
      <c r="AP142" s="61">
        <v>0</v>
      </c>
      <c r="AQ142" s="61">
        <v>0</v>
      </c>
      <c r="AR142" s="61">
        <v>0</v>
      </c>
      <c r="AS142" s="61">
        <v>0</v>
      </c>
      <c r="AT142" s="61">
        <v>0</v>
      </c>
      <c r="AU142" s="61">
        <v>0</v>
      </c>
      <c r="AV142" s="61">
        <v>0</v>
      </c>
      <c r="AW142" s="61">
        <v>0</v>
      </c>
      <c r="AX142" s="61">
        <v>0</v>
      </c>
      <c r="AY142" s="61">
        <v>0</v>
      </c>
      <c r="AZ142" s="62">
        <f t="shared" si="15"/>
        <v>0</v>
      </c>
      <c r="BA142" s="62">
        <f t="shared" si="16"/>
        <v>0</v>
      </c>
    </row>
    <row r="143" spans="1:53" s="63" customFormat="1" ht="12.75" customHeight="1" x14ac:dyDescent="0.2">
      <c r="A143" s="93" t="s">
        <v>120</v>
      </c>
      <c r="B143" s="94"/>
      <c r="C143" s="93" t="s">
        <v>146</v>
      </c>
      <c r="D143" s="94"/>
      <c r="E143" s="93" t="s">
        <v>128</v>
      </c>
      <c r="F143" s="94"/>
      <c r="G143" s="93" t="s">
        <v>148</v>
      </c>
      <c r="H143" s="94"/>
      <c r="I143" s="93" t="s">
        <v>131</v>
      </c>
      <c r="J143" s="94"/>
      <c r="K143" s="94"/>
      <c r="L143" s="93" t="s">
        <v>150</v>
      </c>
      <c r="M143" s="94"/>
      <c r="N143" s="94"/>
      <c r="O143" s="93"/>
      <c r="P143" s="94"/>
      <c r="Q143" s="93"/>
      <c r="R143" s="94"/>
      <c r="S143" s="95" t="s">
        <v>151</v>
      </c>
      <c r="T143" s="94"/>
      <c r="U143" s="94"/>
      <c r="V143" s="94"/>
      <c r="W143" s="94"/>
      <c r="X143" s="94"/>
      <c r="Y143" s="94"/>
      <c r="Z143" s="94"/>
      <c r="AA143" s="93" t="s">
        <v>28</v>
      </c>
      <c r="AB143" s="94"/>
      <c r="AC143" s="94"/>
      <c r="AD143" s="94"/>
      <c r="AE143" s="94"/>
      <c r="AF143" s="93" t="s">
        <v>29</v>
      </c>
      <c r="AG143" s="94"/>
      <c r="AH143" s="94"/>
      <c r="AI143" s="59" t="s">
        <v>30</v>
      </c>
      <c r="AJ143" s="96" t="s">
        <v>31</v>
      </c>
      <c r="AK143" s="94"/>
      <c r="AL143" s="94"/>
      <c r="AM143" s="60">
        <v>496207870</v>
      </c>
      <c r="AN143" s="61">
        <v>0</v>
      </c>
      <c r="AO143" s="60">
        <v>496207870</v>
      </c>
      <c r="AP143" s="61">
        <v>0</v>
      </c>
      <c r="AQ143" s="61">
        <v>0</v>
      </c>
      <c r="AR143" s="61">
        <v>0</v>
      </c>
      <c r="AS143" s="61">
        <v>0</v>
      </c>
      <c r="AT143" s="61">
        <v>0</v>
      </c>
      <c r="AU143" s="61">
        <v>0</v>
      </c>
      <c r="AV143" s="61">
        <v>0</v>
      </c>
      <c r="AW143" s="61">
        <v>0</v>
      </c>
      <c r="AX143" s="61">
        <v>0</v>
      </c>
      <c r="AY143" s="61">
        <v>0</v>
      </c>
      <c r="AZ143" s="62">
        <f t="shared" si="15"/>
        <v>0</v>
      </c>
      <c r="BA143" s="62">
        <f t="shared" si="16"/>
        <v>0</v>
      </c>
    </row>
    <row r="144" spans="1:53" s="63" customFormat="1" ht="12.75" customHeight="1" x14ac:dyDescent="0.2">
      <c r="A144" s="93" t="s">
        <v>120</v>
      </c>
      <c r="B144" s="94"/>
      <c r="C144" s="93" t="s">
        <v>146</v>
      </c>
      <c r="D144" s="94"/>
      <c r="E144" s="93" t="s">
        <v>128</v>
      </c>
      <c r="F144" s="94"/>
      <c r="G144" s="93" t="s">
        <v>148</v>
      </c>
      <c r="H144" s="94"/>
      <c r="I144" s="93" t="s">
        <v>131</v>
      </c>
      <c r="J144" s="94"/>
      <c r="K144" s="94"/>
      <c r="L144" s="93" t="s">
        <v>152</v>
      </c>
      <c r="M144" s="94"/>
      <c r="N144" s="94"/>
      <c r="O144" s="93"/>
      <c r="P144" s="94"/>
      <c r="Q144" s="93"/>
      <c r="R144" s="94"/>
      <c r="S144" s="95" t="s">
        <v>153</v>
      </c>
      <c r="T144" s="94"/>
      <c r="U144" s="94"/>
      <c r="V144" s="94"/>
      <c r="W144" s="94"/>
      <c r="X144" s="94"/>
      <c r="Y144" s="94"/>
      <c r="Z144" s="94"/>
      <c r="AA144" s="93" t="s">
        <v>28</v>
      </c>
      <c r="AB144" s="94"/>
      <c r="AC144" s="94"/>
      <c r="AD144" s="94"/>
      <c r="AE144" s="94"/>
      <c r="AF144" s="93" t="s">
        <v>29</v>
      </c>
      <c r="AG144" s="94"/>
      <c r="AH144" s="94"/>
      <c r="AI144" s="59" t="s">
        <v>30</v>
      </c>
      <c r="AJ144" s="96" t="s">
        <v>31</v>
      </c>
      <c r="AK144" s="94"/>
      <c r="AL144" s="94"/>
      <c r="AM144" s="60">
        <v>1000000000</v>
      </c>
      <c r="AN144" s="61">
        <v>0</v>
      </c>
      <c r="AO144" s="60">
        <v>1000000000</v>
      </c>
      <c r="AP144" s="61">
        <v>0</v>
      </c>
      <c r="AQ144" s="61">
        <v>0</v>
      </c>
      <c r="AR144" s="61">
        <v>0</v>
      </c>
      <c r="AS144" s="61">
        <v>0</v>
      </c>
      <c r="AT144" s="61">
        <v>0</v>
      </c>
      <c r="AU144" s="61">
        <v>0</v>
      </c>
      <c r="AV144" s="61">
        <v>0</v>
      </c>
      <c r="AW144" s="61">
        <v>0</v>
      </c>
      <c r="AX144" s="61">
        <v>0</v>
      </c>
      <c r="AY144" s="61">
        <v>0</v>
      </c>
      <c r="AZ144" s="62">
        <f t="shared" si="15"/>
        <v>0</v>
      </c>
      <c r="BA144" s="62">
        <f t="shared" si="16"/>
        <v>0</v>
      </c>
    </row>
    <row r="145" spans="1:53" s="63" customFormat="1" ht="12.75" customHeight="1" x14ac:dyDescent="0.2">
      <c r="A145" s="93" t="s">
        <v>120</v>
      </c>
      <c r="B145" s="94"/>
      <c r="C145" s="93" t="s">
        <v>146</v>
      </c>
      <c r="D145" s="94"/>
      <c r="E145" s="93" t="s">
        <v>128</v>
      </c>
      <c r="F145" s="94"/>
      <c r="G145" s="93" t="s">
        <v>148</v>
      </c>
      <c r="H145" s="94"/>
      <c r="I145" s="93" t="s">
        <v>131</v>
      </c>
      <c r="J145" s="94"/>
      <c r="K145" s="94"/>
      <c r="L145" s="93"/>
      <c r="M145" s="94"/>
      <c r="N145" s="94"/>
      <c r="O145" s="93"/>
      <c r="P145" s="94"/>
      <c r="Q145" s="93"/>
      <c r="R145" s="94"/>
      <c r="S145" s="95" t="s">
        <v>149</v>
      </c>
      <c r="T145" s="94"/>
      <c r="U145" s="94"/>
      <c r="V145" s="94"/>
      <c r="W145" s="94"/>
      <c r="X145" s="94"/>
      <c r="Y145" s="94"/>
      <c r="Z145" s="94"/>
      <c r="AA145" s="93" t="s">
        <v>28</v>
      </c>
      <c r="AB145" s="94"/>
      <c r="AC145" s="94"/>
      <c r="AD145" s="94"/>
      <c r="AE145" s="94"/>
      <c r="AF145" s="93" t="s">
        <v>29</v>
      </c>
      <c r="AG145" s="94"/>
      <c r="AH145" s="94"/>
      <c r="AI145" s="59" t="s">
        <v>30</v>
      </c>
      <c r="AJ145" s="96" t="s">
        <v>31</v>
      </c>
      <c r="AK145" s="94"/>
      <c r="AL145" s="94"/>
      <c r="AM145" s="60">
        <v>1496207870</v>
      </c>
      <c r="AN145" s="61">
        <v>0</v>
      </c>
      <c r="AO145" s="60">
        <v>1496207870</v>
      </c>
      <c r="AP145" s="61">
        <v>0</v>
      </c>
      <c r="AQ145" s="61">
        <v>0</v>
      </c>
      <c r="AR145" s="61">
        <v>0</v>
      </c>
      <c r="AS145" s="61">
        <v>0</v>
      </c>
      <c r="AT145" s="61">
        <v>0</v>
      </c>
      <c r="AU145" s="61">
        <v>0</v>
      </c>
      <c r="AV145" s="61">
        <v>0</v>
      </c>
      <c r="AW145" s="61">
        <v>0</v>
      </c>
      <c r="AX145" s="61">
        <v>0</v>
      </c>
      <c r="AY145" s="61">
        <v>0</v>
      </c>
      <c r="AZ145" s="62">
        <f t="shared" si="15"/>
        <v>0</v>
      </c>
      <c r="BA145" s="62">
        <f t="shared" si="16"/>
        <v>0</v>
      </c>
    </row>
    <row r="146" spans="1:53" s="63" customFormat="1" ht="12.75" customHeight="1" x14ac:dyDescent="0.2">
      <c r="A146" s="97" t="s">
        <v>120</v>
      </c>
      <c r="B146" s="94"/>
      <c r="C146" s="97" t="s">
        <v>146</v>
      </c>
      <c r="D146" s="94"/>
      <c r="E146" s="97" t="s">
        <v>128</v>
      </c>
      <c r="F146" s="94"/>
      <c r="G146" s="97" t="s">
        <v>148</v>
      </c>
      <c r="H146" s="94"/>
      <c r="I146" s="97" t="s">
        <v>131</v>
      </c>
      <c r="J146" s="94"/>
      <c r="K146" s="94"/>
      <c r="L146" s="97" t="s">
        <v>150</v>
      </c>
      <c r="M146" s="94"/>
      <c r="N146" s="94"/>
      <c r="O146" s="97" t="s">
        <v>59</v>
      </c>
      <c r="P146" s="94"/>
      <c r="Q146" s="97"/>
      <c r="R146" s="94"/>
      <c r="S146" s="98" t="s">
        <v>141</v>
      </c>
      <c r="T146" s="94"/>
      <c r="U146" s="94"/>
      <c r="V146" s="94"/>
      <c r="W146" s="94"/>
      <c r="X146" s="94"/>
      <c r="Y146" s="94"/>
      <c r="Z146" s="94"/>
      <c r="AA146" s="97" t="s">
        <v>28</v>
      </c>
      <c r="AB146" s="94"/>
      <c r="AC146" s="94"/>
      <c r="AD146" s="94"/>
      <c r="AE146" s="94"/>
      <c r="AF146" s="97" t="s">
        <v>29</v>
      </c>
      <c r="AG146" s="94"/>
      <c r="AH146" s="94"/>
      <c r="AI146" s="64" t="s">
        <v>30</v>
      </c>
      <c r="AJ146" s="99" t="s">
        <v>31</v>
      </c>
      <c r="AK146" s="94"/>
      <c r="AL146" s="94"/>
      <c r="AM146" s="65">
        <v>496207870</v>
      </c>
      <c r="AN146" s="66">
        <v>0</v>
      </c>
      <c r="AO146" s="65">
        <v>496207870</v>
      </c>
      <c r="AP146" s="66">
        <v>0</v>
      </c>
      <c r="AQ146" s="66">
        <v>0</v>
      </c>
      <c r="AR146" s="66">
        <v>0</v>
      </c>
      <c r="AS146" s="66">
        <v>0</v>
      </c>
      <c r="AT146" s="66">
        <v>0</v>
      </c>
      <c r="AU146" s="66">
        <v>0</v>
      </c>
      <c r="AV146" s="66">
        <v>0</v>
      </c>
      <c r="AW146" s="66">
        <v>0</v>
      </c>
      <c r="AX146" s="66">
        <v>0</v>
      </c>
      <c r="AY146" s="66">
        <v>0</v>
      </c>
      <c r="AZ146" s="67">
        <f t="shared" si="15"/>
        <v>0</v>
      </c>
      <c r="BA146" s="67">
        <f t="shared" si="16"/>
        <v>0</v>
      </c>
    </row>
    <row r="147" spans="1:53" s="63" customFormat="1" ht="12.75" customHeight="1" x14ac:dyDescent="0.2">
      <c r="A147" s="97" t="s">
        <v>120</v>
      </c>
      <c r="B147" s="94"/>
      <c r="C147" s="97" t="s">
        <v>146</v>
      </c>
      <c r="D147" s="94"/>
      <c r="E147" s="97" t="s">
        <v>128</v>
      </c>
      <c r="F147" s="94"/>
      <c r="G147" s="97" t="s">
        <v>148</v>
      </c>
      <c r="H147" s="94"/>
      <c r="I147" s="97" t="s">
        <v>131</v>
      </c>
      <c r="J147" s="94"/>
      <c r="K147" s="94"/>
      <c r="L147" s="97" t="s">
        <v>152</v>
      </c>
      <c r="M147" s="94"/>
      <c r="N147" s="94"/>
      <c r="O147" s="97" t="s">
        <v>59</v>
      </c>
      <c r="P147" s="94"/>
      <c r="Q147" s="97"/>
      <c r="R147" s="94"/>
      <c r="S147" s="98" t="s">
        <v>141</v>
      </c>
      <c r="T147" s="94"/>
      <c r="U147" s="94"/>
      <c r="V147" s="94"/>
      <c r="W147" s="94"/>
      <c r="X147" s="94"/>
      <c r="Y147" s="94"/>
      <c r="Z147" s="94"/>
      <c r="AA147" s="97" t="s">
        <v>28</v>
      </c>
      <c r="AB147" s="94"/>
      <c r="AC147" s="94"/>
      <c r="AD147" s="94"/>
      <c r="AE147" s="94"/>
      <c r="AF147" s="97" t="s">
        <v>29</v>
      </c>
      <c r="AG147" s="94"/>
      <c r="AH147" s="94"/>
      <c r="AI147" s="64" t="s">
        <v>30</v>
      </c>
      <c r="AJ147" s="99" t="s">
        <v>31</v>
      </c>
      <c r="AK147" s="94"/>
      <c r="AL147" s="94"/>
      <c r="AM147" s="65">
        <v>1000000000</v>
      </c>
      <c r="AN147" s="66">
        <v>0</v>
      </c>
      <c r="AO147" s="65">
        <v>1000000000</v>
      </c>
      <c r="AP147" s="66">
        <v>0</v>
      </c>
      <c r="AQ147" s="66">
        <v>0</v>
      </c>
      <c r="AR147" s="66">
        <v>0</v>
      </c>
      <c r="AS147" s="66">
        <v>0</v>
      </c>
      <c r="AT147" s="66">
        <v>0</v>
      </c>
      <c r="AU147" s="66">
        <v>0</v>
      </c>
      <c r="AV147" s="66">
        <v>0</v>
      </c>
      <c r="AW147" s="66">
        <v>0</v>
      </c>
      <c r="AX147" s="66">
        <v>0</v>
      </c>
      <c r="AY147" s="66">
        <v>0</v>
      </c>
      <c r="AZ147" s="67">
        <f t="shared" si="15"/>
        <v>0</v>
      </c>
      <c r="BA147" s="67">
        <f t="shared" si="16"/>
        <v>0</v>
      </c>
    </row>
    <row r="148" spans="1:53" s="63" customFormat="1" ht="12.75" customHeight="1" x14ac:dyDescent="0.2">
      <c r="A148" s="93" t="s">
        <v>120</v>
      </c>
      <c r="B148" s="94"/>
      <c r="C148" s="93" t="s">
        <v>146</v>
      </c>
      <c r="D148" s="94"/>
      <c r="E148" s="93" t="s">
        <v>128</v>
      </c>
      <c r="F148" s="94"/>
      <c r="G148" s="93" t="s">
        <v>154</v>
      </c>
      <c r="H148" s="94"/>
      <c r="I148" s="93"/>
      <c r="J148" s="94"/>
      <c r="K148" s="94"/>
      <c r="L148" s="93"/>
      <c r="M148" s="94"/>
      <c r="N148" s="94"/>
      <c r="O148" s="93"/>
      <c r="P148" s="94"/>
      <c r="Q148" s="93"/>
      <c r="R148" s="94"/>
      <c r="S148" s="95" t="s">
        <v>155</v>
      </c>
      <c r="T148" s="94"/>
      <c r="U148" s="94"/>
      <c r="V148" s="94"/>
      <c r="W148" s="94"/>
      <c r="X148" s="94"/>
      <c r="Y148" s="94"/>
      <c r="Z148" s="94"/>
      <c r="AA148" s="93" t="s">
        <v>28</v>
      </c>
      <c r="AB148" s="94"/>
      <c r="AC148" s="94"/>
      <c r="AD148" s="94"/>
      <c r="AE148" s="94"/>
      <c r="AF148" s="93" t="s">
        <v>29</v>
      </c>
      <c r="AG148" s="94"/>
      <c r="AH148" s="94"/>
      <c r="AI148" s="59" t="s">
        <v>33</v>
      </c>
      <c r="AJ148" s="96" t="s">
        <v>34</v>
      </c>
      <c r="AK148" s="94"/>
      <c r="AL148" s="94"/>
      <c r="AM148" s="60">
        <v>800000000</v>
      </c>
      <c r="AN148" s="61">
        <v>0</v>
      </c>
      <c r="AO148" s="60">
        <v>800000000</v>
      </c>
      <c r="AP148" s="61">
        <v>0</v>
      </c>
      <c r="AQ148" s="61">
        <v>0</v>
      </c>
      <c r="AR148" s="61">
        <v>0</v>
      </c>
      <c r="AS148" s="61">
        <v>0</v>
      </c>
      <c r="AT148" s="61">
        <v>0</v>
      </c>
      <c r="AU148" s="61">
        <v>0</v>
      </c>
      <c r="AV148" s="61">
        <v>0</v>
      </c>
      <c r="AW148" s="61">
        <v>0</v>
      </c>
      <c r="AX148" s="61">
        <v>0</v>
      </c>
      <c r="AY148" s="61">
        <v>0</v>
      </c>
      <c r="AZ148" s="62">
        <f t="shared" si="15"/>
        <v>0</v>
      </c>
      <c r="BA148" s="62">
        <f t="shared" si="16"/>
        <v>0</v>
      </c>
    </row>
    <row r="149" spans="1:53" s="63" customFormat="1" ht="12.75" customHeight="1" x14ac:dyDescent="0.2">
      <c r="A149" s="93" t="s">
        <v>120</v>
      </c>
      <c r="B149" s="94"/>
      <c r="C149" s="93" t="s">
        <v>146</v>
      </c>
      <c r="D149" s="94"/>
      <c r="E149" s="93" t="s">
        <v>128</v>
      </c>
      <c r="F149" s="94"/>
      <c r="G149" s="93" t="s">
        <v>154</v>
      </c>
      <c r="H149" s="94"/>
      <c r="I149" s="93"/>
      <c r="J149" s="94"/>
      <c r="K149" s="94"/>
      <c r="L149" s="93"/>
      <c r="M149" s="94"/>
      <c r="N149" s="94"/>
      <c r="O149" s="93"/>
      <c r="P149" s="94"/>
      <c r="Q149" s="93"/>
      <c r="R149" s="94"/>
      <c r="S149" s="95" t="s">
        <v>155</v>
      </c>
      <c r="T149" s="94"/>
      <c r="U149" s="94"/>
      <c r="V149" s="94"/>
      <c r="W149" s="94"/>
      <c r="X149" s="94"/>
      <c r="Y149" s="94"/>
      <c r="Z149" s="94"/>
      <c r="AA149" s="93" t="s">
        <v>28</v>
      </c>
      <c r="AB149" s="94"/>
      <c r="AC149" s="94"/>
      <c r="AD149" s="94"/>
      <c r="AE149" s="94"/>
      <c r="AF149" s="93" t="s">
        <v>29</v>
      </c>
      <c r="AG149" s="94"/>
      <c r="AH149" s="94"/>
      <c r="AI149" s="59" t="s">
        <v>122</v>
      </c>
      <c r="AJ149" s="96" t="s">
        <v>123</v>
      </c>
      <c r="AK149" s="94"/>
      <c r="AL149" s="94"/>
      <c r="AM149" s="60">
        <v>842520000</v>
      </c>
      <c r="AN149" s="60">
        <v>842520000</v>
      </c>
      <c r="AO149" s="61">
        <v>0</v>
      </c>
      <c r="AP149" s="61">
        <v>0</v>
      </c>
      <c r="AQ149" s="60">
        <v>842020000</v>
      </c>
      <c r="AR149" s="60">
        <v>500000</v>
      </c>
      <c r="AS149" s="61">
        <v>0</v>
      </c>
      <c r="AT149" s="60">
        <v>842020000</v>
      </c>
      <c r="AU149" s="61">
        <v>0</v>
      </c>
      <c r="AV149" s="61">
        <v>0</v>
      </c>
      <c r="AW149" s="61">
        <v>0</v>
      </c>
      <c r="AX149" s="61">
        <v>0</v>
      </c>
      <c r="AY149" s="61">
        <v>0</v>
      </c>
      <c r="AZ149" s="62">
        <f t="shared" si="15"/>
        <v>0.99940654227792813</v>
      </c>
      <c r="BA149" s="62">
        <f t="shared" si="16"/>
        <v>0</v>
      </c>
    </row>
    <row r="150" spans="1:53" s="63" customFormat="1" ht="12.75" customHeight="1" x14ac:dyDescent="0.2">
      <c r="A150" s="93" t="s">
        <v>120</v>
      </c>
      <c r="B150" s="94"/>
      <c r="C150" s="93" t="s">
        <v>146</v>
      </c>
      <c r="D150" s="94"/>
      <c r="E150" s="93" t="s">
        <v>128</v>
      </c>
      <c r="F150" s="94"/>
      <c r="G150" s="93" t="s">
        <v>154</v>
      </c>
      <c r="H150" s="94"/>
      <c r="I150" s="93" t="s">
        <v>131</v>
      </c>
      <c r="J150" s="94"/>
      <c r="K150" s="94"/>
      <c r="L150" s="93" t="s">
        <v>156</v>
      </c>
      <c r="M150" s="94"/>
      <c r="N150" s="94"/>
      <c r="O150" s="93"/>
      <c r="P150" s="94"/>
      <c r="Q150" s="93"/>
      <c r="R150" s="94"/>
      <c r="S150" s="95" t="s">
        <v>157</v>
      </c>
      <c r="T150" s="94"/>
      <c r="U150" s="94"/>
      <c r="V150" s="94"/>
      <c r="W150" s="94"/>
      <c r="X150" s="94"/>
      <c r="Y150" s="94"/>
      <c r="Z150" s="94"/>
      <c r="AA150" s="93" t="s">
        <v>28</v>
      </c>
      <c r="AB150" s="94"/>
      <c r="AC150" s="94"/>
      <c r="AD150" s="94"/>
      <c r="AE150" s="94"/>
      <c r="AF150" s="93" t="s">
        <v>29</v>
      </c>
      <c r="AG150" s="94"/>
      <c r="AH150" s="94"/>
      <c r="AI150" s="59" t="s">
        <v>33</v>
      </c>
      <c r="AJ150" s="96" t="s">
        <v>34</v>
      </c>
      <c r="AK150" s="94"/>
      <c r="AL150" s="94"/>
      <c r="AM150" s="60">
        <v>800000000</v>
      </c>
      <c r="AN150" s="61">
        <v>0</v>
      </c>
      <c r="AO150" s="60">
        <v>800000000</v>
      </c>
      <c r="AP150" s="61">
        <v>0</v>
      </c>
      <c r="AQ150" s="61">
        <v>0</v>
      </c>
      <c r="AR150" s="61">
        <v>0</v>
      </c>
      <c r="AS150" s="61">
        <v>0</v>
      </c>
      <c r="AT150" s="61">
        <v>0</v>
      </c>
      <c r="AU150" s="61">
        <v>0</v>
      </c>
      <c r="AV150" s="61">
        <v>0</v>
      </c>
      <c r="AW150" s="61">
        <v>0</v>
      </c>
      <c r="AX150" s="61">
        <v>0</v>
      </c>
      <c r="AY150" s="61">
        <v>0</v>
      </c>
      <c r="AZ150" s="62">
        <f t="shared" si="15"/>
        <v>0</v>
      </c>
      <c r="BA150" s="62">
        <f t="shared" si="16"/>
        <v>0</v>
      </c>
    </row>
    <row r="151" spans="1:53" s="63" customFormat="1" ht="12.75" customHeight="1" x14ac:dyDescent="0.2">
      <c r="A151" s="93" t="s">
        <v>120</v>
      </c>
      <c r="B151" s="94"/>
      <c r="C151" s="93" t="s">
        <v>146</v>
      </c>
      <c r="D151" s="94"/>
      <c r="E151" s="93" t="s">
        <v>128</v>
      </c>
      <c r="F151" s="94"/>
      <c r="G151" s="93" t="s">
        <v>154</v>
      </c>
      <c r="H151" s="94"/>
      <c r="I151" s="93" t="s">
        <v>131</v>
      </c>
      <c r="J151" s="94"/>
      <c r="K151" s="94"/>
      <c r="L151" s="93"/>
      <c r="M151" s="94"/>
      <c r="N151" s="94"/>
      <c r="O151" s="93"/>
      <c r="P151" s="94"/>
      <c r="Q151" s="93"/>
      <c r="R151" s="94"/>
      <c r="S151" s="95" t="s">
        <v>155</v>
      </c>
      <c r="T151" s="94"/>
      <c r="U151" s="94"/>
      <c r="V151" s="94"/>
      <c r="W151" s="94"/>
      <c r="X151" s="94"/>
      <c r="Y151" s="94"/>
      <c r="Z151" s="94"/>
      <c r="AA151" s="93" t="s">
        <v>28</v>
      </c>
      <c r="AB151" s="94"/>
      <c r="AC151" s="94"/>
      <c r="AD151" s="94"/>
      <c r="AE151" s="94"/>
      <c r="AF151" s="93" t="s">
        <v>29</v>
      </c>
      <c r="AG151" s="94"/>
      <c r="AH151" s="94"/>
      <c r="AI151" s="59" t="s">
        <v>33</v>
      </c>
      <c r="AJ151" s="96" t="s">
        <v>34</v>
      </c>
      <c r="AK151" s="94"/>
      <c r="AL151" s="94"/>
      <c r="AM151" s="60">
        <v>800000000</v>
      </c>
      <c r="AN151" s="61">
        <v>0</v>
      </c>
      <c r="AO151" s="60">
        <v>800000000</v>
      </c>
      <c r="AP151" s="61">
        <v>0</v>
      </c>
      <c r="AQ151" s="61">
        <v>0</v>
      </c>
      <c r="AR151" s="61">
        <v>0</v>
      </c>
      <c r="AS151" s="61">
        <v>0</v>
      </c>
      <c r="AT151" s="61">
        <v>0</v>
      </c>
      <c r="AU151" s="61">
        <v>0</v>
      </c>
      <c r="AV151" s="61">
        <v>0</v>
      </c>
      <c r="AW151" s="61">
        <v>0</v>
      </c>
      <c r="AX151" s="61">
        <v>0</v>
      </c>
      <c r="AY151" s="61">
        <v>0</v>
      </c>
      <c r="AZ151" s="62">
        <f t="shared" si="15"/>
        <v>0</v>
      </c>
      <c r="BA151" s="62">
        <f t="shared" si="16"/>
        <v>0</v>
      </c>
    </row>
    <row r="152" spans="1:53" s="63" customFormat="1" ht="12.75" customHeight="1" x14ac:dyDescent="0.2">
      <c r="A152" s="93" t="s">
        <v>120</v>
      </c>
      <c r="B152" s="94"/>
      <c r="C152" s="93" t="s">
        <v>146</v>
      </c>
      <c r="D152" s="94"/>
      <c r="E152" s="93" t="s">
        <v>128</v>
      </c>
      <c r="F152" s="94"/>
      <c r="G152" s="93" t="s">
        <v>154</v>
      </c>
      <c r="H152" s="94"/>
      <c r="I152" s="93" t="s">
        <v>131</v>
      </c>
      <c r="J152" s="94"/>
      <c r="K152" s="94"/>
      <c r="L152" s="93"/>
      <c r="M152" s="94"/>
      <c r="N152" s="94"/>
      <c r="O152" s="93"/>
      <c r="P152" s="94"/>
      <c r="Q152" s="93"/>
      <c r="R152" s="94"/>
      <c r="S152" s="95" t="s">
        <v>155</v>
      </c>
      <c r="T152" s="94"/>
      <c r="U152" s="94"/>
      <c r="V152" s="94"/>
      <c r="W152" s="94"/>
      <c r="X152" s="94"/>
      <c r="Y152" s="94"/>
      <c r="Z152" s="94"/>
      <c r="AA152" s="93" t="s">
        <v>28</v>
      </c>
      <c r="AB152" s="94"/>
      <c r="AC152" s="94"/>
      <c r="AD152" s="94"/>
      <c r="AE152" s="94"/>
      <c r="AF152" s="93" t="s">
        <v>29</v>
      </c>
      <c r="AG152" s="94"/>
      <c r="AH152" s="94"/>
      <c r="AI152" s="59" t="s">
        <v>122</v>
      </c>
      <c r="AJ152" s="96" t="s">
        <v>123</v>
      </c>
      <c r="AK152" s="94"/>
      <c r="AL152" s="94"/>
      <c r="AM152" s="60">
        <v>842520000</v>
      </c>
      <c r="AN152" s="60">
        <v>842520000</v>
      </c>
      <c r="AO152" s="61">
        <v>0</v>
      </c>
      <c r="AP152" s="61">
        <v>0</v>
      </c>
      <c r="AQ152" s="60">
        <v>842020000</v>
      </c>
      <c r="AR152" s="60">
        <v>500000</v>
      </c>
      <c r="AS152" s="61">
        <v>0</v>
      </c>
      <c r="AT152" s="60">
        <v>842020000</v>
      </c>
      <c r="AU152" s="61">
        <v>0</v>
      </c>
      <c r="AV152" s="61">
        <v>0</v>
      </c>
      <c r="AW152" s="61">
        <v>0</v>
      </c>
      <c r="AX152" s="61">
        <v>0</v>
      </c>
      <c r="AY152" s="61">
        <v>0</v>
      </c>
      <c r="AZ152" s="62">
        <f t="shared" si="15"/>
        <v>0.99940654227792813</v>
      </c>
      <c r="BA152" s="62">
        <f t="shared" si="16"/>
        <v>0</v>
      </c>
    </row>
    <row r="153" spans="1:53" s="63" customFormat="1" ht="12.75" customHeight="1" x14ac:dyDescent="0.2">
      <c r="A153" s="93" t="s">
        <v>120</v>
      </c>
      <c r="B153" s="94"/>
      <c r="C153" s="93" t="s">
        <v>146</v>
      </c>
      <c r="D153" s="94"/>
      <c r="E153" s="93" t="s">
        <v>128</v>
      </c>
      <c r="F153" s="94"/>
      <c r="G153" s="93" t="s">
        <v>154</v>
      </c>
      <c r="H153" s="94"/>
      <c r="I153" s="93" t="s">
        <v>131</v>
      </c>
      <c r="J153" s="94"/>
      <c r="K153" s="94"/>
      <c r="L153" s="93" t="s">
        <v>156</v>
      </c>
      <c r="M153" s="94"/>
      <c r="N153" s="94"/>
      <c r="O153" s="93"/>
      <c r="P153" s="94"/>
      <c r="Q153" s="93"/>
      <c r="R153" s="94"/>
      <c r="S153" s="95" t="s">
        <v>157</v>
      </c>
      <c r="T153" s="94"/>
      <c r="U153" s="94"/>
      <c r="V153" s="94"/>
      <c r="W153" s="94"/>
      <c r="X153" s="94"/>
      <c r="Y153" s="94"/>
      <c r="Z153" s="94"/>
      <c r="AA153" s="93" t="s">
        <v>28</v>
      </c>
      <c r="AB153" s="94"/>
      <c r="AC153" s="94"/>
      <c r="AD153" s="94"/>
      <c r="AE153" s="94"/>
      <c r="AF153" s="93" t="s">
        <v>29</v>
      </c>
      <c r="AG153" s="94"/>
      <c r="AH153" s="94"/>
      <c r="AI153" s="59" t="s">
        <v>122</v>
      </c>
      <c r="AJ153" s="96" t="s">
        <v>123</v>
      </c>
      <c r="AK153" s="94"/>
      <c r="AL153" s="94"/>
      <c r="AM153" s="61">
        <v>0</v>
      </c>
      <c r="AN153" s="61">
        <v>0</v>
      </c>
      <c r="AO153" s="61">
        <v>0</v>
      </c>
      <c r="AP153" s="61">
        <v>0</v>
      </c>
      <c r="AQ153" s="61">
        <v>0</v>
      </c>
      <c r="AR153" s="61">
        <v>0</v>
      </c>
      <c r="AS153" s="61">
        <v>0</v>
      </c>
      <c r="AT153" s="61">
        <v>0</v>
      </c>
      <c r="AU153" s="61">
        <v>0</v>
      </c>
      <c r="AV153" s="61">
        <v>0</v>
      </c>
      <c r="AW153" s="61">
        <v>0</v>
      </c>
      <c r="AX153" s="61">
        <v>0</v>
      </c>
      <c r="AY153" s="61">
        <v>0</v>
      </c>
      <c r="AZ153" s="62" t="e">
        <f t="shared" si="15"/>
        <v>#DIV/0!</v>
      </c>
      <c r="BA153" s="62" t="e">
        <f t="shared" si="16"/>
        <v>#DIV/0!</v>
      </c>
    </row>
    <row r="154" spans="1:53" s="63" customFormat="1" ht="12.75" customHeight="1" x14ac:dyDescent="0.2">
      <c r="A154" s="93" t="s">
        <v>120</v>
      </c>
      <c r="B154" s="94"/>
      <c r="C154" s="93" t="s">
        <v>146</v>
      </c>
      <c r="D154" s="94"/>
      <c r="E154" s="93" t="s">
        <v>128</v>
      </c>
      <c r="F154" s="94"/>
      <c r="G154" s="93" t="s">
        <v>154</v>
      </c>
      <c r="H154" s="94"/>
      <c r="I154" s="93" t="s">
        <v>131</v>
      </c>
      <c r="J154" s="94"/>
      <c r="K154" s="94"/>
      <c r="L154" s="93" t="s">
        <v>158</v>
      </c>
      <c r="M154" s="94"/>
      <c r="N154" s="94"/>
      <c r="O154" s="93"/>
      <c r="P154" s="94"/>
      <c r="Q154" s="93"/>
      <c r="R154" s="94"/>
      <c r="S154" s="95" t="s">
        <v>159</v>
      </c>
      <c r="T154" s="94"/>
      <c r="U154" s="94"/>
      <c r="V154" s="94"/>
      <c r="W154" s="94"/>
      <c r="X154" s="94"/>
      <c r="Y154" s="94"/>
      <c r="Z154" s="94"/>
      <c r="AA154" s="93" t="s">
        <v>28</v>
      </c>
      <c r="AB154" s="94"/>
      <c r="AC154" s="94"/>
      <c r="AD154" s="94"/>
      <c r="AE154" s="94"/>
      <c r="AF154" s="93" t="s">
        <v>29</v>
      </c>
      <c r="AG154" s="94"/>
      <c r="AH154" s="94"/>
      <c r="AI154" s="59" t="s">
        <v>122</v>
      </c>
      <c r="AJ154" s="96" t="s">
        <v>123</v>
      </c>
      <c r="AK154" s="94"/>
      <c r="AL154" s="94"/>
      <c r="AM154" s="61">
        <v>0</v>
      </c>
      <c r="AN154" s="61">
        <v>0</v>
      </c>
      <c r="AO154" s="61">
        <v>0</v>
      </c>
      <c r="AP154" s="61">
        <v>0</v>
      </c>
      <c r="AQ154" s="61">
        <v>0</v>
      </c>
      <c r="AR154" s="61">
        <v>0</v>
      </c>
      <c r="AS154" s="61">
        <v>0</v>
      </c>
      <c r="AT154" s="61">
        <v>0</v>
      </c>
      <c r="AU154" s="61">
        <v>0</v>
      </c>
      <c r="AV154" s="61">
        <v>0</v>
      </c>
      <c r="AW154" s="61">
        <v>0</v>
      </c>
      <c r="AX154" s="61">
        <v>0</v>
      </c>
      <c r="AY154" s="61">
        <v>0</v>
      </c>
      <c r="AZ154" s="62" t="e">
        <f t="shared" si="15"/>
        <v>#DIV/0!</v>
      </c>
      <c r="BA154" s="62" t="e">
        <f t="shared" si="16"/>
        <v>#DIV/0!</v>
      </c>
    </row>
    <row r="155" spans="1:53" s="63" customFormat="1" ht="12.75" customHeight="1" x14ac:dyDescent="0.2">
      <c r="A155" s="93" t="s">
        <v>120</v>
      </c>
      <c r="B155" s="94"/>
      <c r="C155" s="93" t="s">
        <v>146</v>
      </c>
      <c r="D155" s="94"/>
      <c r="E155" s="93" t="s">
        <v>128</v>
      </c>
      <c r="F155" s="94"/>
      <c r="G155" s="93" t="s">
        <v>154</v>
      </c>
      <c r="H155" s="94"/>
      <c r="I155" s="93" t="s">
        <v>131</v>
      </c>
      <c r="J155" s="94"/>
      <c r="K155" s="94"/>
      <c r="L155" s="93" t="s">
        <v>160</v>
      </c>
      <c r="M155" s="94"/>
      <c r="N155" s="94"/>
      <c r="O155" s="93"/>
      <c r="P155" s="94"/>
      <c r="Q155" s="93"/>
      <c r="R155" s="94"/>
      <c r="S155" s="95" t="s">
        <v>161</v>
      </c>
      <c r="T155" s="94"/>
      <c r="U155" s="94"/>
      <c r="V155" s="94"/>
      <c r="W155" s="94"/>
      <c r="X155" s="94"/>
      <c r="Y155" s="94"/>
      <c r="Z155" s="94"/>
      <c r="AA155" s="93" t="s">
        <v>28</v>
      </c>
      <c r="AB155" s="94"/>
      <c r="AC155" s="94"/>
      <c r="AD155" s="94"/>
      <c r="AE155" s="94"/>
      <c r="AF155" s="93" t="s">
        <v>29</v>
      </c>
      <c r="AG155" s="94"/>
      <c r="AH155" s="94"/>
      <c r="AI155" s="59" t="s">
        <v>122</v>
      </c>
      <c r="AJ155" s="96" t="s">
        <v>123</v>
      </c>
      <c r="AK155" s="94"/>
      <c r="AL155" s="94"/>
      <c r="AM155" s="60">
        <v>842520000</v>
      </c>
      <c r="AN155" s="60">
        <v>842520000</v>
      </c>
      <c r="AO155" s="61">
        <v>0</v>
      </c>
      <c r="AP155" s="61">
        <v>0</v>
      </c>
      <c r="AQ155" s="60">
        <v>842020000</v>
      </c>
      <c r="AR155" s="60">
        <v>500000</v>
      </c>
      <c r="AS155" s="61">
        <v>0</v>
      </c>
      <c r="AT155" s="60">
        <v>842020000</v>
      </c>
      <c r="AU155" s="61">
        <v>0</v>
      </c>
      <c r="AV155" s="61">
        <v>0</v>
      </c>
      <c r="AW155" s="61">
        <v>0</v>
      </c>
      <c r="AX155" s="61">
        <v>0</v>
      </c>
      <c r="AY155" s="61">
        <v>0</v>
      </c>
      <c r="AZ155" s="62">
        <f t="shared" ref="AZ155:AZ173" si="17">+AQ155/AM155</f>
        <v>0.99940654227792813</v>
      </c>
      <c r="BA155" s="62">
        <f t="shared" ref="BA155:BA173" si="18">+AS155/AM155</f>
        <v>0</v>
      </c>
    </row>
    <row r="156" spans="1:53" s="63" customFormat="1" ht="12.75" customHeight="1" x14ac:dyDescent="0.2">
      <c r="A156" s="93" t="s">
        <v>120</v>
      </c>
      <c r="B156" s="94"/>
      <c r="C156" s="93" t="s">
        <v>146</v>
      </c>
      <c r="D156" s="94"/>
      <c r="E156" s="93" t="s">
        <v>128</v>
      </c>
      <c r="F156" s="94"/>
      <c r="G156" s="93" t="s">
        <v>154</v>
      </c>
      <c r="H156" s="94"/>
      <c r="I156" s="93" t="s">
        <v>131</v>
      </c>
      <c r="J156" s="94"/>
      <c r="K156" s="94"/>
      <c r="L156" s="93" t="s">
        <v>162</v>
      </c>
      <c r="M156" s="94"/>
      <c r="N156" s="94"/>
      <c r="O156" s="93"/>
      <c r="P156" s="94"/>
      <c r="Q156" s="93"/>
      <c r="R156" s="94"/>
      <c r="S156" s="95" t="s">
        <v>163</v>
      </c>
      <c r="T156" s="94"/>
      <c r="U156" s="94"/>
      <c r="V156" s="94"/>
      <c r="W156" s="94"/>
      <c r="X156" s="94"/>
      <c r="Y156" s="94"/>
      <c r="Z156" s="94"/>
      <c r="AA156" s="93" t="s">
        <v>28</v>
      </c>
      <c r="AB156" s="94"/>
      <c r="AC156" s="94"/>
      <c r="AD156" s="94"/>
      <c r="AE156" s="94"/>
      <c r="AF156" s="93" t="s">
        <v>29</v>
      </c>
      <c r="AG156" s="94"/>
      <c r="AH156" s="94"/>
      <c r="AI156" s="59" t="s">
        <v>122</v>
      </c>
      <c r="AJ156" s="96" t="s">
        <v>123</v>
      </c>
      <c r="AK156" s="94"/>
      <c r="AL156" s="94"/>
      <c r="AM156" s="61">
        <v>0</v>
      </c>
      <c r="AN156" s="61">
        <v>0</v>
      </c>
      <c r="AO156" s="61">
        <v>0</v>
      </c>
      <c r="AP156" s="61">
        <v>0</v>
      </c>
      <c r="AQ156" s="61">
        <v>0</v>
      </c>
      <c r="AR156" s="61">
        <v>0</v>
      </c>
      <c r="AS156" s="61">
        <v>0</v>
      </c>
      <c r="AT156" s="61">
        <v>0</v>
      </c>
      <c r="AU156" s="61">
        <v>0</v>
      </c>
      <c r="AV156" s="61">
        <v>0</v>
      </c>
      <c r="AW156" s="61">
        <v>0</v>
      </c>
      <c r="AX156" s="61">
        <v>0</v>
      </c>
      <c r="AY156" s="61">
        <v>0</v>
      </c>
      <c r="AZ156" s="62" t="e">
        <f t="shared" si="17"/>
        <v>#DIV/0!</v>
      </c>
      <c r="BA156" s="62" t="e">
        <f t="shared" si="18"/>
        <v>#DIV/0!</v>
      </c>
    </row>
    <row r="157" spans="1:53" s="63" customFormat="1" ht="12.75" customHeight="1" x14ac:dyDescent="0.2">
      <c r="A157" s="93" t="s">
        <v>120</v>
      </c>
      <c r="B157" s="94"/>
      <c r="C157" s="93" t="s">
        <v>146</v>
      </c>
      <c r="D157" s="94"/>
      <c r="E157" s="93" t="s">
        <v>128</v>
      </c>
      <c r="F157" s="94"/>
      <c r="G157" s="93" t="s">
        <v>154</v>
      </c>
      <c r="H157" s="94"/>
      <c r="I157" s="93" t="s">
        <v>131</v>
      </c>
      <c r="J157" s="94"/>
      <c r="K157" s="94"/>
      <c r="L157" s="93" t="s">
        <v>164</v>
      </c>
      <c r="M157" s="94"/>
      <c r="N157" s="94"/>
      <c r="O157" s="93"/>
      <c r="P157" s="94"/>
      <c r="Q157" s="93"/>
      <c r="R157" s="94"/>
      <c r="S157" s="95" t="s">
        <v>165</v>
      </c>
      <c r="T157" s="94"/>
      <c r="U157" s="94"/>
      <c r="V157" s="94"/>
      <c r="W157" s="94"/>
      <c r="X157" s="94"/>
      <c r="Y157" s="94"/>
      <c r="Z157" s="94"/>
      <c r="AA157" s="93" t="s">
        <v>28</v>
      </c>
      <c r="AB157" s="94"/>
      <c r="AC157" s="94"/>
      <c r="AD157" s="94"/>
      <c r="AE157" s="94"/>
      <c r="AF157" s="93" t="s">
        <v>29</v>
      </c>
      <c r="AG157" s="94"/>
      <c r="AH157" s="94"/>
      <c r="AI157" s="59" t="s">
        <v>122</v>
      </c>
      <c r="AJ157" s="96" t="s">
        <v>123</v>
      </c>
      <c r="AK157" s="94"/>
      <c r="AL157" s="94"/>
      <c r="AM157" s="61">
        <v>0</v>
      </c>
      <c r="AN157" s="61">
        <v>0</v>
      </c>
      <c r="AO157" s="61">
        <v>0</v>
      </c>
      <c r="AP157" s="61">
        <v>0</v>
      </c>
      <c r="AQ157" s="61">
        <v>0</v>
      </c>
      <c r="AR157" s="61">
        <v>0</v>
      </c>
      <c r="AS157" s="61">
        <v>0</v>
      </c>
      <c r="AT157" s="61">
        <v>0</v>
      </c>
      <c r="AU157" s="61">
        <v>0</v>
      </c>
      <c r="AV157" s="61">
        <v>0</v>
      </c>
      <c r="AW157" s="61">
        <v>0</v>
      </c>
      <c r="AX157" s="61">
        <v>0</v>
      </c>
      <c r="AY157" s="61">
        <v>0</v>
      </c>
      <c r="AZ157" s="62" t="e">
        <f t="shared" si="17"/>
        <v>#DIV/0!</v>
      </c>
      <c r="BA157" s="62" t="e">
        <f t="shared" si="18"/>
        <v>#DIV/0!</v>
      </c>
    </row>
    <row r="158" spans="1:53" s="63" customFormat="1" ht="12.75" customHeight="1" x14ac:dyDescent="0.2">
      <c r="A158" s="97" t="s">
        <v>120</v>
      </c>
      <c r="B158" s="94"/>
      <c r="C158" s="97" t="s">
        <v>146</v>
      </c>
      <c r="D158" s="94"/>
      <c r="E158" s="97" t="s">
        <v>128</v>
      </c>
      <c r="F158" s="94"/>
      <c r="G158" s="97" t="s">
        <v>154</v>
      </c>
      <c r="H158" s="94"/>
      <c r="I158" s="97" t="s">
        <v>131</v>
      </c>
      <c r="J158" s="94"/>
      <c r="K158" s="94"/>
      <c r="L158" s="97" t="s">
        <v>156</v>
      </c>
      <c r="M158" s="94"/>
      <c r="N158" s="94"/>
      <c r="O158" s="97" t="s">
        <v>59</v>
      </c>
      <c r="P158" s="94"/>
      <c r="Q158" s="97"/>
      <c r="R158" s="94"/>
      <c r="S158" s="98" t="s">
        <v>141</v>
      </c>
      <c r="T158" s="94"/>
      <c r="U158" s="94"/>
      <c r="V158" s="94"/>
      <c r="W158" s="94"/>
      <c r="X158" s="94"/>
      <c r="Y158" s="94"/>
      <c r="Z158" s="94"/>
      <c r="AA158" s="97" t="s">
        <v>28</v>
      </c>
      <c r="AB158" s="94"/>
      <c r="AC158" s="94"/>
      <c r="AD158" s="94"/>
      <c r="AE158" s="94"/>
      <c r="AF158" s="97" t="s">
        <v>29</v>
      </c>
      <c r="AG158" s="94"/>
      <c r="AH158" s="94"/>
      <c r="AI158" s="64" t="s">
        <v>33</v>
      </c>
      <c r="AJ158" s="99" t="s">
        <v>34</v>
      </c>
      <c r="AK158" s="94"/>
      <c r="AL158" s="94"/>
      <c r="AM158" s="65">
        <v>800000000</v>
      </c>
      <c r="AN158" s="66">
        <v>0</v>
      </c>
      <c r="AO158" s="65">
        <v>800000000</v>
      </c>
      <c r="AP158" s="66">
        <v>0</v>
      </c>
      <c r="AQ158" s="66">
        <v>0</v>
      </c>
      <c r="AR158" s="66">
        <v>0</v>
      </c>
      <c r="AS158" s="66">
        <v>0</v>
      </c>
      <c r="AT158" s="66">
        <v>0</v>
      </c>
      <c r="AU158" s="66">
        <v>0</v>
      </c>
      <c r="AV158" s="66">
        <v>0</v>
      </c>
      <c r="AW158" s="66">
        <v>0</v>
      </c>
      <c r="AX158" s="66">
        <v>0</v>
      </c>
      <c r="AY158" s="66">
        <v>0</v>
      </c>
      <c r="AZ158" s="67">
        <f t="shared" si="17"/>
        <v>0</v>
      </c>
      <c r="BA158" s="67">
        <f t="shared" si="18"/>
        <v>0</v>
      </c>
    </row>
    <row r="159" spans="1:53" s="63" customFormat="1" ht="12.75" customHeight="1" x14ac:dyDescent="0.2">
      <c r="A159" s="97" t="s">
        <v>120</v>
      </c>
      <c r="B159" s="94"/>
      <c r="C159" s="97" t="s">
        <v>146</v>
      </c>
      <c r="D159" s="94"/>
      <c r="E159" s="97" t="s">
        <v>128</v>
      </c>
      <c r="F159" s="94"/>
      <c r="G159" s="97" t="s">
        <v>154</v>
      </c>
      <c r="H159" s="94"/>
      <c r="I159" s="97" t="s">
        <v>131</v>
      </c>
      <c r="J159" s="94"/>
      <c r="K159" s="94"/>
      <c r="L159" s="97" t="s">
        <v>156</v>
      </c>
      <c r="M159" s="94"/>
      <c r="N159" s="94"/>
      <c r="O159" s="97" t="s">
        <v>59</v>
      </c>
      <c r="P159" s="94"/>
      <c r="Q159" s="97"/>
      <c r="R159" s="94"/>
      <c r="S159" s="98" t="s">
        <v>141</v>
      </c>
      <c r="T159" s="94"/>
      <c r="U159" s="94"/>
      <c r="V159" s="94"/>
      <c r="W159" s="94"/>
      <c r="X159" s="94"/>
      <c r="Y159" s="94"/>
      <c r="Z159" s="94"/>
      <c r="AA159" s="97" t="s">
        <v>28</v>
      </c>
      <c r="AB159" s="94"/>
      <c r="AC159" s="94"/>
      <c r="AD159" s="94"/>
      <c r="AE159" s="94"/>
      <c r="AF159" s="97" t="s">
        <v>29</v>
      </c>
      <c r="AG159" s="94"/>
      <c r="AH159" s="94"/>
      <c r="AI159" s="64" t="s">
        <v>122</v>
      </c>
      <c r="AJ159" s="99" t="s">
        <v>123</v>
      </c>
      <c r="AK159" s="94"/>
      <c r="AL159" s="94"/>
      <c r="AM159" s="66">
        <v>0</v>
      </c>
      <c r="AN159" s="66">
        <v>0</v>
      </c>
      <c r="AO159" s="66">
        <v>0</v>
      </c>
      <c r="AP159" s="66">
        <v>0</v>
      </c>
      <c r="AQ159" s="66">
        <v>0</v>
      </c>
      <c r="AR159" s="66">
        <v>0</v>
      </c>
      <c r="AS159" s="66">
        <v>0</v>
      </c>
      <c r="AT159" s="66">
        <v>0</v>
      </c>
      <c r="AU159" s="66">
        <v>0</v>
      </c>
      <c r="AV159" s="66">
        <v>0</v>
      </c>
      <c r="AW159" s="66">
        <v>0</v>
      </c>
      <c r="AX159" s="66">
        <v>0</v>
      </c>
      <c r="AY159" s="66">
        <v>0</v>
      </c>
      <c r="AZ159" s="67" t="e">
        <f t="shared" si="17"/>
        <v>#DIV/0!</v>
      </c>
      <c r="BA159" s="67" t="e">
        <f t="shared" si="18"/>
        <v>#DIV/0!</v>
      </c>
    </row>
    <row r="160" spans="1:53" s="63" customFormat="1" ht="12.75" customHeight="1" x14ac:dyDescent="0.2">
      <c r="A160" s="97" t="s">
        <v>120</v>
      </c>
      <c r="B160" s="94"/>
      <c r="C160" s="97" t="s">
        <v>146</v>
      </c>
      <c r="D160" s="94"/>
      <c r="E160" s="97" t="s">
        <v>128</v>
      </c>
      <c r="F160" s="94"/>
      <c r="G160" s="97" t="s">
        <v>154</v>
      </c>
      <c r="H160" s="94"/>
      <c r="I160" s="97" t="s">
        <v>131</v>
      </c>
      <c r="J160" s="94"/>
      <c r="K160" s="94"/>
      <c r="L160" s="97" t="s">
        <v>158</v>
      </c>
      <c r="M160" s="94"/>
      <c r="N160" s="94"/>
      <c r="O160" s="97" t="s">
        <v>59</v>
      </c>
      <c r="P160" s="94"/>
      <c r="Q160" s="97"/>
      <c r="R160" s="94"/>
      <c r="S160" s="98" t="s">
        <v>141</v>
      </c>
      <c r="T160" s="94"/>
      <c r="U160" s="94"/>
      <c r="V160" s="94"/>
      <c r="W160" s="94"/>
      <c r="X160" s="94"/>
      <c r="Y160" s="94"/>
      <c r="Z160" s="94"/>
      <c r="AA160" s="97" t="s">
        <v>28</v>
      </c>
      <c r="AB160" s="94"/>
      <c r="AC160" s="94"/>
      <c r="AD160" s="94"/>
      <c r="AE160" s="94"/>
      <c r="AF160" s="97" t="s">
        <v>29</v>
      </c>
      <c r="AG160" s="94"/>
      <c r="AH160" s="94"/>
      <c r="AI160" s="64" t="s">
        <v>122</v>
      </c>
      <c r="AJ160" s="99" t="s">
        <v>123</v>
      </c>
      <c r="AK160" s="94"/>
      <c r="AL160" s="94"/>
      <c r="AM160" s="66">
        <v>0</v>
      </c>
      <c r="AN160" s="66">
        <v>0</v>
      </c>
      <c r="AO160" s="66">
        <v>0</v>
      </c>
      <c r="AP160" s="66">
        <v>0</v>
      </c>
      <c r="AQ160" s="66">
        <v>0</v>
      </c>
      <c r="AR160" s="66">
        <v>0</v>
      </c>
      <c r="AS160" s="66">
        <v>0</v>
      </c>
      <c r="AT160" s="66">
        <v>0</v>
      </c>
      <c r="AU160" s="66">
        <v>0</v>
      </c>
      <c r="AV160" s="66">
        <v>0</v>
      </c>
      <c r="AW160" s="66">
        <v>0</v>
      </c>
      <c r="AX160" s="66">
        <v>0</v>
      </c>
      <c r="AY160" s="66">
        <v>0</v>
      </c>
      <c r="AZ160" s="67" t="e">
        <f t="shared" si="17"/>
        <v>#DIV/0!</v>
      </c>
      <c r="BA160" s="67" t="e">
        <f t="shared" si="18"/>
        <v>#DIV/0!</v>
      </c>
    </row>
    <row r="161" spans="1:53" s="63" customFormat="1" ht="12.75" customHeight="1" x14ac:dyDescent="0.2">
      <c r="A161" s="97" t="s">
        <v>120</v>
      </c>
      <c r="B161" s="94"/>
      <c r="C161" s="97" t="s">
        <v>146</v>
      </c>
      <c r="D161" s="94"/>
      <c r="E161" s="97" t="s">
        <v>128</v>
      </c>
      <c r="F161" s="94"/>
      <c r="G161" s="97" t="s">
        <v>154</v>
      </c>
      <c r="H161" s="94"/>
      <c r="I161" s="97" t="s">
        <v>131</v>
      </c>
      <c r="J161" s="94"/>
      <c r="K161" s="94"/>
      <c r="L161" s="97" t="s">
        <v>160</v>
      </c>
      <c r="M161" s="94"/>
      <c r="N161" s="94"/>
      <c r="O161" s="97" t="s">
        <v>59</v>
      </c>
      <c r="P161" s="94"/>
      <c r="Q161" s="97"/>
      <c r="R161" s="94"/>
      <c r="S161" s="98" t="s">
        <v>141</v>
      </c>
      <c r="T161" s="94"/>
      <c r="U161" s="94"/>
      <c r="V161" s="94"/>
      <c r="W161" s="94"/>
      <c r="X161" s="94"/>
      <c r="Y161" s="94"/>
      <c r="Z161" s="94"/>
      <c r="AA161" s="97" t="s">
        <v>28</v>
      </c>
      <c r="AB161" s="94"/>
      <c r="AC161" s="94"/>
      <c r="AD161" s="94"/>
      <c r="AE161" s="94"/>
      <c r="AF161" s="97" t="s">
        <v>29</v>
      </c>
      <c r="AG161" s="94"/>
      <c r="AH161" s="94"/>
      <c r="AI161" s="64" t="s">
        <v>122</v>
      </c>
      <c r="AJ161" s="99" t="s">
        <v>123</v>
      </c>
      <c r="AK161" s="94"/>
      <c r="AL161" s="94"/>
      <c r="AM161" s="65">
        <v>842520000</v>
      </c>
      <c r="AN161" s="65">
        <v>842520000</v>
      </c>
      <c r="AO161" s="66">
        <v>0</v>
      </c>
      <c r="AP161" s="66">
        <v>0</v>
      </c>
      <c r="AQ161" s="65">
        <v>842020000</v>
      </c>
      <c r="AR161" s="65">
        <v>500000</v>
      </c>
      <c r="AS161" s="66">
        <v>0</v>
      </c>
      <c r="AT161" s="65">
        <v>842020000</v>
      </c>
      <c r="AU161" s="66">
        <v>0</v>
      </c>
      <c r="AV161" s="66">
        <v>0</v>
      </c>
      <c r="AW161" s="66">
        <v>0</v>
      </c>
      <c r="AX161" s="66">
        <v>0</v>
      </c>
      <c r="AY161" s="66">
        <v>0</v>
      </c>
      <c r="AZ161" s="67">
        <f t="shared" si="17"/>
        <v>0.99940654227792813</v>
      </c>
      <c r="BA161" s="67">
        <f t="shared" si="18"/>
        <v>0</v>
      </c>
    </row>
    <row r="162" spans="1:53" s="63" customFormat="1" ht="12.75" customHeight="1" x14ac:dyDescent="0.2">
      <c r="A162" s="97" t="s">
        <v>120</v>
      </c>
      <c r="B162" s="94"/>
      <c r="C162" s="97" t="s">
        <v>146</v>
      </c>
      <c r="D162" s="94"/>
      <c r="E162" s="97" t="s">
        <v>128</v>
      </c>
      <c r="F162" s="94"/>
      <c r="G162" s="97" t="s">
        <v>154</v>
      </c>
      <c r="H162" s="94"/>
      <c r="I162" s="97" t="s">
        <v>131</v>
      </c>
      <c r="J162" s="94"/>
      <c r="K162" s="94"/>
      <c r="L162" s="97" t="s">
        <v>162</v>
      </c>
      <c r="M162" s="94"/>
      <c r="N162" s="94"/>
      <c r="O162" s="97" t="s">
        <v>59</v>
      </c>
      <c r="P162" s="94"/>
      <c r="Q162" s="97"/>
      <c r="R162" s="94"/>
      <c r="S162" s="98" t="s">
        <v>141</v>
      </c>
      <c r="T162" s="94"/>
      <c r="U162" s="94"/>
      <c r="V162" s="94"/>
      <c r="W162" s="94"/>
      <c r="X162" s="94"/>
      <c r="Y162" s="94"/>
      <c r="Z162" s="94"/>
      <c r="AA162" s="97" t="s">
        <v>28</v>
      </c>
      <c r="AB162" s="94"/>
      <c r="AC162" s="94"/>
      <c r="AD162" s="94"/>
      <c r="AE162" s="94"/>
      <c r="AF162" s="97" t="s">
        <v>29</v>
      </c>
      <c r="AG162" s="94"/>
      <c r="AH162" s="94"/>
      <c r="AI162" s="64" t="s">
        <v>122</v>
      </c>
      <c r="AJ162" s="99" t="s">
        <v>123</v>
      </c>
      <c r="AK162" s="94"/>
      <c r="AL162" s="94"/>
      <c r="AM162" s="66">
        <v>0</v>
      </c>
      <c r="AN162" s="66">
        <v>0</v>
      </c>
      <c r="AO162" s="66">
        <v>0</v>
      </c>
      <c r="AP162" s="66">
        <v>0</v>
      </c>
      <c r="AQ162" s="66">
        <v>0</v>
      </c>
      <c r="AR162" s="66">
        <v>0</v>
      </c>
      <c r="AS162" s="66">
        <v>0</v>
      </c>
      <c r="AT162" s="66">
        <v>0</v>
      </c>
      <c r="AU162" s="66">
        <v>0</v>
      </c>
      <c r="AV162" s="66">
        <v>0</v>
      </c>
      <c r="AW162" s="66">
        <v>0</v>
      </c>
      <c r="AX162" s="66">
        <v>0</v>
      </c>
      <c r="AY162" s="66">
        <v>0</v>
      </c>
      <c r="AZ162" s="67" t="e">
        <f t="shared" si="17"/>
        <v>#DIV/0!</v>
      </c>
      <c r="BA162" s="67" t="e">
        <f t="shared" si="18"/>
        <v>#DIV/0!</v>
      </c>
    </row>
    <row r="163" spans="1:53" s="63" customFormat="1" ht="12.75" customHeight="1" x14ac:dyDescent="0.2">
      <c r="A163" s="97" t="s">
        <v>120</v>
      </c>
      <c r="B163" s="94"/>
      <c r="C163" s="97" t="s">
        <v>146</v>
      </c>
      <c r="D163" s="94"/>
      <c r="E163" s="97" t="s">
        <v>128</v>
      </c>
      <c r="F163" s="94"/>
      <c r="G163" s="97" t="s">
        <v>154</v>
      </c>
      <c r="H163" s="94"/>
      <c r="I163" s="97" t="s">
        <v>131</v>
      </c>
      <c r="J163" s="94"/>
      <c r="K163" s="94"/>
      <c r="L163" s="97" t="s">
        <v>164</v>
      </c>
      <c r="M163" s="94"/>
      <c r="N163" s="94"/>
      <c r="O163" s="97" t="s">
        <v>59</v>
      </c>
      <c r="P163" s="94"/>
      <c r="Q163" s="97"/>
      <c r="R163" s="94"/>
      <c r="S163" s="98" t="s">
        <v>141</v>
      </c>
      <c r="T163" s="94"/>
      <c r="U163" s="94"/>
      <c r="V163" s="94"/>
      <c r="W163" s="94"/>
      <c r="X163" s="94"/>
      <c r="Y163" s="94"/>
      <c r="Z163" s="94"/>
      <c r="AA163" s="97" t="s">
        <v>28</v>
      </c>
      <c r="AB163" s="94"/>
      <c r="AC163" s="94"/>
      <c r="AD163" s="94"/>
      <c r="AE163" s="94"/>
      <c r="AF163" s="97" t="s">
        <v>29</v>
      </c>
      <c r="AG163" s="94"/>
      <c r="AH163" s="94"/>
      <c r="AI163" s="64" t="s">
        <v>122</v>
      </c>
      <c r="AJ163" s="99" t="s">
        <v>123</v>
      </c>
      <c r="AK163" s="94"/>
      <c r="AL163" s="94"/>
      <c r="AM163" s="66">
        <v>0</v>
      </c>
      <c r="AN163" s="66">
        <v>0</v>
      </c>
      <c r="AO163" s="66">
        <v>0</v>
      </c>
      <c r="AP163" s="66">
        <v>0</v>
      </c>
      <c r="AQ163" s="66">
        <v>0</v>
      </c>
      <c r="AR163" s="66">
        <v>0</v>
      </c>
      <c r="AS163" s="66">
        <v>0</v>
      </c>
      <c r="AT163" s="66">
        <v>0</v>
      </c>
      <c r="AU163" s="66">
        <v>0</v>
      </c>
      <c r="AV163" s="66">
        <v>0</v>
      </c>
      <c r="AW163" s="66">
        <v>0</v>
      </c>
      <c r="AX163" s="66">
        <v>0</v>
      </c>
      <c r="AY163" s="66">
        <v>0</v>
      </c>
      <c r="AZ163" s="67" t="e">
        <f t="shared" si="17"/>
        <v>#DIV/0!</v>
      </c>
      <c r="BA163" s="67" t="e">
        <f t="shared" si="18"/>
        <v>#DIV/0!</v>
      </c>
    </row>
    <row r="164" spans="1:53" s="63" customFormat="1" ht="12.75" customHeight="1" x14ac:dyDescent="0.2">
      <c r="A164" s="93" t="s">
        <v>120</v>
      </c>
      <c r="B164" s="94"/>
      <c r="C164" s="93" t="s">
        <v>146</v>
      </c>
      <c r="D164" s="94"/>
      <c r="E164" s="93" t="s">
        <v>128</v>
      </c>
      <c r="F164" s="94"/>
      <c r="G164" s="93" t="s">
        <v>166</v>
      </c>
      <c r="H164" s="94"/>
      <c r="I164" s="93"/>
      <c r="J164" s="94"/>
      <c r="K164" s="94"/>
      <c r="L164" s="93"/>
      <c r="M164" s="94"/>
      <c r="N164" s="94"/>
      <c r="O164" s="93"/>
      <c r="P164" s="94"/>
      <c r="Q164" s="93"/>
      <c r="R164" s="94"/>
      <c r="S164" s="95" t="s">
        <v>167</v>
      </c>
      <c r="T164" s="94"/>
      <c r="U164" s="94"/>
      <c r="V164" s="94"/>
      <c r="W164" s="94"/>
      <c r="X164" s="94"/>
      <c r="Y164" s="94"/>
      <c r="Z164" s="94"/>
      <c r="AA164" s="93" t="s">
        <v>28</v>
      </c>
      <c r="AB164" s="94"/>
      <c r="AC164" s="94"/>
      <c r="AD164" s="94"/>
      <c r="AE164" s="94"/>
      <c r="AF164" s="93" t="s">
        <v>29</v>
      </c>
      <c r="AG164" s="94"/>
      <c r="AH164" s="94"/>
      <c r="AI164" s="59" t="s">
        <v>30</v>
      </c>
      <c r="AJ164" s="96" t="s">
        <v>31</v>
      </c>
      <c r="AK164" s="94"/>
      <c r="AL164" s="94"/>
      <c r="AM164" s="60">
        <v>9000000000</v>
      </c>
      <c r="AN164" s="60">
        <v>6100000000</v>
      </c>
      <c r="AO164" s="60">
        <v>2900000000</v>
      </c>
      <c r="AP164" s="61">
        <v>0</v>
      </c>
      <c r="AQ164" s="61">
        <v>0</v>
      </c>
      <c r="AR164" s="60">
        <v>6100000000</v>
      </c>
      <c r="AS164" s="61">
        <v>0</v>
      </c>
      <c r="AT164" s="61">
        <v>0</v>
      </c>
      <c r="AU164" s="61">
        <v>0</v>
      </c>
      <c r="AV164" s="61">
        <v>0</v>
      </c>
      <c r="AW164" s="61">
        <v>0</v>
      </c>
      <c r="AX164" s="61">
        <v>0</v>
      </c>
      <c r="AY164" s="61">
        <v>0</v>
      </c>
      <c r="AZ164" s="62">
        <f t="shared" si="17"/>
        <v>0</v>
      </c>
      <c r="BA164" s="62">
        <f t="shared" si="18"/>
        <v>0</v>
      </c>
    </row>
    <row r="165" spans="1:53" s="63" customFormat="1" ht="12.75" customHeight="1" x14ac:dyDescent="0.2">
      <c r="A165" s="93" t="s">
        <v>120</v>
      </c>
      <c r="B165" s="94"/>
      <c r="C165" s="93" t="s">
        <v>146</v>
      </c>
      <c r="D165" s="94"/>
      <c r="E165" s="93" t="s">
        <v>128</v>
      </c>
      <c r="F165" s="94"/>
      <c r="G165" s="93" t="s">
        <v>166</v>
      </c>
      <c r="H165" s="94"/>
      <c r="I165" s="93"/>
      <c r="J165" s="94"/>
      <c r="K165" s="94"/>
      <c r="L165" s="93"/>
      <c r="M165" s="94"/>
      <c r="N165" s="94"/>
      <c r="O165" s="93"/>
      <c r="P165" s="94"/>
      <c r="Q165" s="93"/>
      <c r="R165" s="94"/>
      <c r="S165" s="95" t="s">
        <v>167</v>
      </c>
      <c r="T165" s="94"/>
      <c r="U165" s="94"/>
      <c r="V165" s="94"/>
      <c r="W165" s="94"/>
      <c r="X165" s="94"/>
      <c r="Y165" s="94"/>
      <c r="Z165" s="94"/>
      <c r="AA165" s="93" t="s">
        <v>28</v>
      </c>
      <c r="AB165" s="94"/>
      <c r="AC165" s="94"/>
      <c r="AD165" s="94"/>
      <c r="AE165" s="94"/>
      <c r="AF165" s="93" t="s">
        <v>29</v>
      </c>
      <c r="AG165" s="94"/>
      <c r="AH165" s="94"/>
      <c r="AI165" s="59" t="s">
        <v>33</v>
      </c>
      <c r="AJ165" s="96" t="s">
        <v>34</v>
      </c>
      <c r="AK165" s="94"/>
      <c r="AL165" s="94"/>
      <c r="AM165" s="60">
        <v>1000000000</v>
      </c>
      <c r="AN165" s="60">
        <v>987000000</v>
      </c>
      <c r="AO165" s="60">
        <v>13000000</v>
      </c>
      <c r="AP165" s="61">
        <v>0</v>
      </c>
      <c r="AQ165" s="61">
        <v>0</v>
      </c>
      <c r="AR165" s="60">
        <v>987000000</v>
      </c>
      <c r="AS165" s="61">
        <v>0</v>
      </c>
      <c r="AT165" s="61">
        <v>0</v>
      </c>
      <c r="AU165" s="61">
        <v>0</v>
      </c>
      <c r="AV165" s="61">
        <v>0</v>
      </c>
      <c r="AW165" s="61">
        <v>0</v>
      </c>
      <c r="AX165" s="61">
        <v>0</v>
      </c>
      <c r="AY165" s="61">
        <v>0</v>
      </c>
      <c r="AZ165" s="62">
        <f t="shared" si="17"/>
        <v>0</v>
      </c>
      <c r="BA165" s="62">
        <f t="shared" si="18"/>
        <v>0</v>
      </c>
    </row>
    <row r="166" spans="1:53" s="63" customFormat="1" ht="12.75" x14ac:dyDescent="0.2">
      <c r="A166" s="93" t="s">
        <v>120</v>
      </c>
      <c r="B166" s="94"/>
      <c r="C166" s="93" t="s">
        <v>146</v>
      </c>
      <c r="D166" s="94"/>
      <c r="E166" s="93" t="s">
        <v>128</v>
      </c>
      <c r="F166" s="94"/>
      <c r="G166" s="93" t="s">
        <v>166</v>
      </c>
      <c r="H166" s="94"/>
      <c r="I166" s="93" t="s">
        <v>131</v>
      </c>
      <c r="J166" s="94"/>
      <c r="K166" s="94"/>
      <c r="L166" s="93"/>
      <c r="M166" s="94"/>
      <c r="N166" s="94"/>
      <c r="O166" s="93"/>
      <c r="P166" s="94"/>
      <c r="Q166" s="93"/>
      <c r="R166" s="94"/>
      <c r="S166" s="95" t="s">
        <v>167</v>
      </c>
      <c r="T166" s="94"/>
      <c r="U166" s="94"/>
      <c r="V166" s="94"/>
      <c r="W166" s="94"/>
      <c r="X166" s="94"/>
      <c r="Y166" s="94"/>
      <c r="Z166" s="94"/>
      <c r="AA166" s="93" t="s">
        <v>28</v>
      </c>
      <c r="AB166" s="94"/>
      <c r="AC166" s="94"/>
      <c r="AD166" s="94"/>
      <c r="AE166" s="94"/>
      <c r="AF166" s="93" t="s">
        <v>29</v>
      </c>
      <c r="AG166" s="94"/>
      <c r="AH166" s="94"/>
      <c r="AI166" s="59" t="s">
        <v>30</v>
      </c>
      <c r="AJ166" s="96" t="s">
        <v>31</v>
      </c>
      <c r="AK166" s="94"/>
      <c r="AL166" s="94"/>
      <c r="AM166" s="60">
        <v>9000000000</v>
      </c>
      <c r="AN166" s="60">
        <v>6100000000</v>
      </c>
      <c r="AO166" s="60">
        <v>2900000000</v>
      </c>
      <c r="AP166" s="61">
        <v>0</v>
      </c>
      <c r="AQ166" s="61">
        <v>0</v>
      </c>
      <c r="AR166" s="60">
        <v>6100000000</v>
      </c>
      <c r="AS166" s="61">
        <v>0</v>
      </c>
      <c r="AT166" s="61">
        <v>0</v>
      </c>
      <c r="AU166" s="61">
        <v>0</v>
      </c>
      <c r="AV166" s="61">
        <v>0</v>
      </c>
      <c r="AW166" s="61">
        <v>0</v>
      </c>
      <c r="AX166" s="61">
        <v>0</v>
      </c>
      <c r="AY166" s="61">
        <v>0</v>
      </c>
      <c r="AZ166" s="62">
        <f t="shared" si="17"/>
        <v>0</v>
      </c>
      <c r="BA166" s="62">
        <f t="shared" si="18"/>
        <v>0</v>
      </c>
    </row>
    <row r="167" spans="1:53" s="68" customFormat="1" ht="0" hidden="1" customHeight="1" x14ac:dyDescent="0.25">
      <c r="A167" s="93" t="s">
        <v>120</v>
      </c>
      <c r="B167" s="94"/>
      <c r="C167" s="93" t="s">
        <v>146</v>
      </c>
      <c r="D167" s="94"/>
      <c r="E167" s="93" t="s">
        <v>128</v>
      </c>
      <c r="F167" s="94"/>
      <c r="G167" s="93" t="s">
        <v>166</v>
      </c>
      <c r="H167" s="94"/>
      <c r="I167" s="93" t="s">
        <v>131</v>
      </c>
      <c r="J167" s="94"/>
      <c r="K167" s="94"/>
      <c r="L167" s="93" t="s">
        <v>150</v>
      </c>
      <c r="M167" s="94"/>
      <c r="N167" s="94"/>
      <c r="O167" s="93"/>
      <c r="P167" s="94"/>
      <c r="Q167" s="93"/>
      <c r="R167" s="94"/>
      <c r="S167" s="95" t="s">
        <v>151</v>
      </c>
      <c r="T167" s="94"/>
      <c r="U167" s="94"/>
      <c r="V167" s="94"/>
      <c r="W167" s="94"/>
      <c r="X167" s="94"/>
      <c r="Y167" s="94"/>
      <c r="Z167" s="94"/>
      <c r="AA167" s="93" t="s">
        <v>28</v>
      </c>
      <c r="AB167" s="94"/>
      <c r="AC167" s="94"/>
      <c r="AD167" s="94"/>
      <c r="AE167" s="94"/>
      <c r="AF167" s="93" t="s">
        <v>29</v>
      </c>
      <c r="AG167" s="94"/>
      <c r="AH167" s="94"/>
      <c r="AI167" s="59" t="s">
        <v>30</v>
      </c>
      <c r="AJ167" s="96" t="s">
        <v>31</v>
      </c>
      <c r="AK167" s="94"/>
      <c r="AL167" s="94"/>
      <c r="AM167" s="60">
        <v>2900000000</v>
      </c>
      <c r="AN167" s="61">
        <v>0</v>
      </c>
      <c r="AO167" s="60">
        <v>2900000000</v>
      </c>
      <c r="AP167" s="61">
        <v>0</v>
      </c>
      <c r="AQ167" s="61">
        <v>0</v>
      </c>
      <c r="AR167" s="61">
        <v>0</v>
      </c>
      <c r="AS167" s="61">
        <v>0</v>
      </c>
      <c r="AT167" s="61">
        <v>0</v>
      </c>
      <c r="AU167" s="61">
        <v>0</v>
      </c>
      <c r="AV167" s="61">
        <v>0</v>
      </c>
      <c r="AW167" s="61">
        <v>0</v>
      </c>
      <c r="AX167" s="61">
        <v>0</v>
      </c>
      <c r="AY167" s="61">
        <v>0</v>
      </c>
      <c r="AZ167" s="62">
        <f t="shared" si="17"/>
        <v>0</v>
      </c>
      <c r="BA167" s="62">
        <f t="shared" si="18"/>
        <v>0</v>
      </c>
    </row>
    <row r="168" spans="1:53" s="68" customFormat="1" x14ac:dyDescent="0.25">
      <c r="A168" s="93" t="s">
        <v>120</v>
      </c>
      <c r="B168" s="94"/>
      <c r="C168" s="93" t="s">
        <v>146</v>
      </c>
      <c r="D168" s="94"/>
      <c r="E168" s="93" t="s">
        <v>128</v>
      </c>
      <c r="F168" s="94"/>
      <c r="G168" s="93" t="s">
        <v>166</v>
      </c>
      <c r="H168" s="94"/>
      <c r="I168" s="93" t="s">
        <v>131</v>
      </c>
      <c r="J168" s="94"/>
      <c r="K168" s="94"/>
      <c r="L168" s="93" t="s">
        <v>168</v>
      </c>
      <c r="M168" s="94"/>
      <c r="N168" s="94"/>
      <c r="O168" s="93"/>
      <c r="P168" s="94"/>
      <c r="Q168" s="93"/>
      <c r="R168" s="94"/>
      <c r="S168" s="95" t="s">
        <v>169</v>
      </c>
      <c r="T168" s="94"/>
      <c r="U168" s="94"/>
      <c r="V168" s="94"/>
      <c r="W168" s="94"/>
      <c r="X168" s="94"/>
      <c r="Y168" s="94"/>
      <c r="Z168" s="94"/>
      <c r="AA168" s="93" t="s">
        <v>28</v>
      </c>
      <c r="AB168" s="94"/>
      <c r="AC168" s="94"/>
      <c r="AD168" s="94"/>
      <c r="AE168" s="94"/>
      <c r="AF168" s="93" t="s">
        <v>29</v>
      </c>
      <c r="AG168" s="94"/>
      <c r="AH168" s="94"/>
      <c r="AI168" s="59" t="s">
        <v>30</v>
      </c>
      <c r="AJ168" s="96" t="s">
        <v>31</v>
      </c>
      <c r="AK168" s="94"/>
      <c r="AL168" s="94"/>
      <c r="AM168" s="60">
        <v>6100000000</v>
      </c>
      <c r="AN168" s="60">
        <v>6100000000</v>
      </c>
      <c r="AO168" s="61">
        <v>0</v>
      </c>
      <c r="AP168" s="61">
        <v>0</v>
      </c>
      <c r="AQ168" s="61">
        <v>0</v>
      </c>
      <c r="AR168" s="60">
        <v>6100000000</v>
      </c>
      <c r="AS168" s="61">
        <v>0</v>
      </c>
      <c r="AT168" s="61">
        <v>0</v>
      </c>
      <c r="AU168" s="61">
        <v>0</v>
      </c>
      <c r="AV168" s="61">
        <v>0</v>
      </c>
      <c r="AW168" s="61">
        <v>0</v>
      </c>
      <c r="AX168" s="61">
        <v>0</v>
      </c>
      <c r="AY168" s="61">
        <v>0</v>
      </c>
      <c r="AZ168" s="62">
        <f t="shared" si="17"/>
        <v>0</v>
      </c>
      <c r="BA168" s="62">
        <f t="shared" si="18"/>
        <v>0</v>
      </c>
    </row>
    <row r="169" spans="1:53" s="68" customFormat="1" x14ac:dyDescent="0.25">
      <c r="A169" s="93" t="s">
        <v>120</v>
      </c>
      <c r="B169" s="94"/>
      <c r="C169" s="93" t="s">
        <v>146</v>
      </c>
      <c r="D169" s="94"/>
      <c r="E169" s="93" t="s">
        <v>128</v>
      </c>
      <c r="F169" s="94"/>
      <c r="G169" s="93" t="s">
        <v>166</v>
      </c>
      <c r="H169" s="94"/>
      <c r="I169" s="93" t="s">
        <v>131</v>
      </c>
      <c r="J169" s="94"/>
      <c r="K169" s="94"/>
      <c r="L169" s="93" t="s">
        <v>168</v>
      </c>
      <c r="M169" s="94"/>
      <c r="N169" s="94"/>
      <c r="O169" s="93"/>
      <c r="P169" s="94"/>
      <c r="Q169" s="93"/>
      <c r="R169" s="94"/>
      <c r="S169" s="95" t="s">
        <v>169</v>
      </c>
      <c r="T169" s="94"/>
      <c r="U169" s="94"/>
      <c r="V169" s="94"/>
      <c r="W169" s="94"/>
      <c r="X169" s="94"/>
      <c r="Y169" s="94"/>
      <c r="Z169" s="94"/>
      <c r="AA169" s="93" t="s">
        <v>28</v>
      </c>
      <c r="AB169" s="94"/>
      <c r="AC169" s="94"/>
      <c r="AD169" s="94"/>
      <c r="AE169" s="94"/>
      <c r="AF169" s="93" t="s">
        <v>29</v>
      </c>
      <c r="AG169" s="94"/>
      <c r="AH169" s="94"/>
      <c r="AI169" s="59" t="s">
        <v>33</v>
      </c>
      <c r="AJ169" s="96" t="s">
        <v>34</v>
      </c>
      <c r="AK169" s="94"/>
      <c r="AL169" s="94"/>
      <c r="AM169" s="60">
        <v>1000000000</v>
      </c>
      <c r="AN169" s="60">
        <v>987000000</v>
      </c>
      <c r="AO169" s="60">
        <v>13000000</v>
      </c>
      <c r="AP169" s="61">
        <v>0</v>
      </c>
      <c r="AQ169" s="61">
        <v>0</v>
      </c>
      <c r="AR169" s="60">
        <v>987000000</v>
      </c>
      <c r="AS169" s="61">
        <v>0</v>
      </c>
      <c r="AT169" s="61">
        <v>0</v>
      </c>
      <c r="AU169" s="61">
        <v>0</v>
      </c>
      <c r="AV169" s="61">
        <v>0</v>
      </c>
      <c r="AW169" s="61">
        <v>0</v>
      </c>
      <c r="AX169" s="61">
        <v>0</v>
      </c>
      <c r="AY169" s="61">
        <v>0</v>
      </c>
      <c r="AZ169" s="62">
        <f t="shared" si="17"/>
        <v>0</v>
      </c>
      <c r="BA169" s="62">
        <f t="shared" si="18"/>
        <v>0</v>
      </c>
    </row>
    <row r="170" spans="1:53" s="68" customFormat="1" x14ac:dyDescent="0.25">
      <c r="A170" s="93" t="s">
        <v>120</v>
      </c>
      <c r="B170" s="94"/>
      <c r="C170" s="93" t="s">
        <v>146</v>
      </c>
      <c r="D170" s="94"/>
      <c r="E170" s="93" t="s">
        <v>128</v>
      </c>
      <c r="F170" s="94"/>
      <c r="G170" s="93" t="s">
        <v>166</v>
      </c>
      <c r="H170" s="94"/>
      <c r="I170" s="93" t="s">
        <v>131</v>
      </c>
      <c r="J170" s="94"/>
      <c r="K170" s="94"/>
      <c r="L170" s="93"/>
      <c r="M170" s="94"/>
      <c r="N170" s="94"/>
      <c r="O170" s="93"/>
      <c r="P170" s="94"/>
      <c r="Q170" s="93"/>
      <c r="R170" s="94"/>
      <c r="S170" s="95" t="s">
        <v>167</v>
      </c>
      <c r="T170" s="94"/>
      <c r="U170" s="94"/>
      <c r="V170" s="94"/>
      <c r="W170" s="94"/>
      <c r="X170" s="94"/>
      <c r="Y170" s="94"/>
      <c r="Z170" s="94"/>
      <c r="AA170" s="93" t="s">
        <v>28</v>
      </c>
      <c r="AB170" s="94"/>
      <c r="AC170" s="94"/>
      <c r="AD170" s="94"/>
      <c r="AE170" s="94"/>
      <c r="AF170" s="93" t="s">
        <v>29</v>
      </c>
      <c r="AG170" s="94"/>
      <c r="AH170" s="94"/>
      <c r="AI170" s="59" t="s">
        <v>33</v>
      </c>
      <c r="AJ170" s="96" t="s">
        <v>34</v>
      </c>
      <c r="AK170" s="94"/>
      <c r="AL170" s="94"/>
      <c r="AM170" s="60">
        <v>1000000000</v>
      </c>
      <c r="AN170" s="60">
        <v>987000000</v>
      </c>
      <c r="AO170" s="60">
        <v>13000000</v>
      </c>
      <c r="AP170" s="61">
        <v>0</v>
      </c>
      <c r="AQ170" s="61">
        <v>0</v>
      </c>
      <c r="AR170" s="60">
        <v>987000000</v>
      </c>
      <c r="AS170" s="61">
        <v>0</v>
      </c>
      <c r="AT170" s="61">
        <v>0</v>
      </c>
      <c r="AU170" s="61">
        <v>0</v>
      </c>
      <c r="AV170" s="61">
        <v>0</v>
      </c>
      <c r="AW170" s="61">
        <v>0</v>
      </c>
      <c r="AX170" s="61">
        <v>0</v>
      </c>
      <c r="AY170" s="61">
        <v>0</v>
      </c>
      <c r="AZ170" s="62">
        <f t="shared" si="17"/>
        <v>0</v>
      </c>
      <c r="BA170" s="62">
        <f t="shared" si="18"/>
        <v>0</v>
      </c>
    </row>
    <row r="171" spans="1:53" s="68" customFormat="1" x14ac:dyDescent="0.25">
      <c r="A171" s="97" t="s">
        <v>120</v>
      </c>
      <c r="B171" s="94"/>
      <c r="C171" s="97" t="s">
        <v>146</v>
      </c>
      <c r="D171" s="94"/>
      <c r="E171" s="97" t="s">
        <v>128</v>
      </c>
      <c r="F171" s="94"/>
      <c r="G171" s="97" t="s">
        <v>166</v>
      </c>
      <c r="H171" s="94"/>
      <c r="I171" s="97" t="s">
        <v>131</v>
      </c>
      <c r="J171" s="94"/>
      <c r="K171" s="94"/>
      <c r="L171" s="97" t="s">
        <v>168</v>
      </c>
      <c r="M171" s="94"/>
      <c r="N171" s="94"/>
      <c r="O171" s="97" t="s">
        <v>59</v>
      </c>
      <c r="P171" s="94"/>
      <c r="Q171" s="97"/>
      <c r="R171" s="94"/>
      <c r="S171" s="98" t="s">
        <v>141</v>
      </c>
      <c r="T171" s="94"/>
      <c r="U171" s="94"/>
      <c r="V171" s="94"/>
      <c r="W171" s="94"/>
      <c r="X171" s="94"/>
      <c r="Y171" s="94"/>
      <c r="Z171" s="94"/>
      <c r="AA171" s="97" t="s">
        <v>28</v>
      </c>
      <c r="AB171" s="94"/>
      <c r="AC171" s="94"/>
      <c r="AD171" s="94"/>
      <c r="AE171" s="94"/>
      <c r="AF171" s="97" t="s">
        <v>29</v>
      </c>
      <c r="AG171" s="94"/>
      <c r="AH171" s="94"/>
      <c r="AI171" s="64" t="s">
        <v>30</v>
      </c>
      <c r="AJ171" s="99" t="s">
        <v>31</v>
      </c>
      <c r="AK171" s="94"/>
      <c r="AL171" s="94"/>
      <c r="AM171" s="65">
        <v>6100000000</v>
      </c>
      <c r="AN171" s="65">
        <v>6100000000</v>
      </c>
      <c r="AO171" s="66">
        <v>0</v>
      </c>
      <c r="AP171" s="66">
        <v>0</v>
      </c>
      <c r="AQ171" s="66">
        <v>0</v>
      </c>
      <c r="AR171" s="65">
        <v>6100000000</v>
      </c>
      <c r="AS171" s="66">
        <v>0</v>
      </c>
      <c r="AT171" s="66">
        <v>0</v>
      </c>
      <c r="AU171" s="66">
        <v>0</v>
      </c>
      <c r="AV171" s="66">
        <v>0</v>
      </c>
      <c r="AW171" s="66">
        <v>0</v>
      </c>
      <c r="AX171" s="66">
        <v>0</v>
      </c>
      <c r="AY171" s="66">
        <v>0</v>
      </c>
      <c r="AZ171" s="67">
        <f t="shared" si="17"/>
        <v>0</v>
      </c>
      <c r="BA171" s="67">
        <f t="shared" si="18"/>
        <v>0</v>
      </c>
    </row>
    <row r="172" spans="1:53" s="69" customFormat="1" x14ac:dyDescent="0.25">
      <c r="A172" s="97" t="s">
        <v>120</v>
      </c>
      <c r="B172" s="94"/>
      <c r="C172" s="97" t="s">
        <v>146</v>
      </c>
      <c r="D172" s="94"/>
      <c r="E172" s="97" t="s">
        <v>128</v>
      </c>
      <c r="F172" s="94"/>
      <c r="G172" s="97" t="s">
        <v>166</v>
      </c>
      <c r="H172" s="94"/>
      <c r="I172" s="97" t="s">
        <v>131</v>
      </c>
      <c r="J172" s="94"/>
      <c r="K172" s="94"/>
      <c r="L172" s="97" t="s">
        <v>150</v>
      </c>
      <c r="M172" s="94"/>
      <c r="N172" s="94"/>
      <c r="O172" s="97" t="s">
        <v>59</v>
      </c>
      <c r="P172" s="94"/>
      <c r="Q172" s="97"/>
      <c r="R172" s="94"/>
      <c r="S172" s="98" t="s">
        <v>141</v>
      </c>
      <c r="T172" s="94"/>
      <c r="U172" s="94"/>
      <c r="V172" s="94"/>
      <c r="W172" s="94"/>
      <c r="X172" s="94"/>
      <c r="Y172" s="94"/>
      <c r="Z172" s="94"/>
      <c r="AA172" s="97" t="s">
        <v>28</v>
      </c>
      <c r="AB172" s="94"/>
      <c r="AC172" s="94"/>
      <c r="AD172" s="94"/>
      <c r="AE172" s="94"/>
      <c r="AF172" s="97" t="s">
        <v>29</v>
      </c>
      <c r="AG172" s="94"/>
      <c r="AH172" s="94"/>
      <c r="AI172" s="64" t="s">
        <v>30</v>
      </c>
      <c r="AJ172" s="99" t="s">
        <v>31</v>
      </c>
      <c r="AK172" s="94"/>
      <c r="AL172" s="94"/>
      <c r="AM172" s="65">
        <v>2900000000</v>
      </c>
      <c r="AN172" s="66">
        <v>0</v>
      </c>
      <c r="AO172" s="65">
        <v>2900000000</v>
      </c>
      <c r="AP172" s="66">
        <v>0</v>
      </c>
      <c r="AQ172" s="66">
        <v>0</v>
      </c>
      <c r="AR172" s="66">
        <v>0</v>
      </c>
      <c r="AS172" s="66">
        <v>0</v>
      </c>
      <c r="AT172" s="66">
        <v>0</v>
      </c>
      <c r="AU172" s="66">
        <v>0</v>
      </c>
      <c r="AV172" s="66">
        <v>0</v>
      </c>
      <c r="AW172" s="66">
        <v>0</v>
      </c>
      <c r="AX172" s="66">
        <v>0</v>
      </c>
      <c r="AY172" s="66">
        <v>0</v>
      </c>
      <c r="AZ172" s="67">
        <f t="shared" si="17"/>
        <v>0</v>
      </c>
      <c r="BA172" s="67">
        <f t="shared" si="18"/>
        <v>0</v>
      </c>
    </row>
    <row r="173" spans="1:53" s="69" customFormat="1" x14ac:dyDescent="0.25">
      <c r="A173" s="97" t="s">
        <v>120</v>
      </c>
      <c r="B173" s="94"/>
      <c r="C173" s="97" t="s">
        <v>146</v>
      </c>
      <c r="D173" s="94"/>
      <c r="E173" s="97" t="s">
        <v>128</v>
      </c>
      <c r="F173" s="94"/>
      <c r="G173" s="97" t="s">
        <v>166</v>
      </c>
      <c r="H173" s="94"/>
      <c r="I173" s="97" t="s">
        <v>131</v>
      </c>
      <c r="J173" s="94"/>
      <c r="K173" s="94"/>
      <c r="L173" s="97" t="s">
        <v>168</v>
      </c>
      <c r="M173" s="94"/>
      <c r="N173" s="94"/>
      <c r="O173" s="97" t="s">
        <v>59</v>
      </c>
      <c r="P173" s="94"/>
      <c r="Q173" s="97"/>
      <c r="R173" s="94"/>
      <c r="S173" s="98" t="s">
        <v>141</v>
      </c>
      <c r="T173" s="94"/>
      <c r="U173" s="94"/>
      <c r="V173" s="94"/>
      <c r="W173" s="94"/>
      <c r="X173" s="94"/>
      <c r="Y173" s="94"/>
      <c r="Z173" s="94"/>
      <c r="AA173" s="97" t="s">
        <v>28</v>
      </c>
      <c r="AB173" s="94"/>
      <c r="AC173" s="94"/>
      <c r="AD173" s="94"/>
      <c r="AE173" s="94"/>
      <c r="AF173" s="97" t="s">
        <v>29</v>
      </c>
      <c r="AG173" s="94"/>
      <c r="AH173" s="94"/>
      <c r="AI173" s="64" t="s">
        <v>33</v>
      </c>
      <c r="AJ173" s="99" t="s">
        <v>34</v>
      </c>
      <c r="AK173" s="94"/>
      <c r="AL173" s="94"/>
      <c r="AM173" s="65">
        <v>1000000000</v>
      </c>
      <c r="AN173" s="65">
        <v>987000000</v>
      </c>
      <c r="AO173" s="65">
        <v>13000000</v>
      </c>
      <c r="AP173" s="66">
        <v>0</v>
      </c>
      <c r="AQ173" s="66">
        <v>0</v>
      </c>
      <c r="AR173" s="65">
        <v>987000000</v>
      </c>
      <c r="AS173" s="66">
        <v>0</v>
      </c>
      <c r="AT173" s="66">
        <v>0</v>
      </c>
      <c r="AU173" s="66">
        <v>0</v>
      </c>
      <c r="AV173" s="66">
        <v>0</v>
      </c>
      <c r="AW173" s="66">
        <v>0</v>
      </c>
      <c r="AX173" s="66">
        <v>0</v>
      </c>
      <c r="AY173" s="66">
        <v>0</v>
      </c>
      <c r="AZ173" s="67">
        <f t="shared" si="17"/>
        <v>0</v>
      </c>
      <c r="BA173" s="67">
        <f t="shared" si="18"/>
        <v>0</v>
      </c>
    </row>
    <row r="177" spans="43:43" x14ac:dyDescent="0.25">
      <c r="AQ177" s="53"/>
    </row>
    <row r="178" spans="43:43" x14ac:dyDescent="0.25">
      <c r="AQ178" s="54"/>
    </row>
  </sheetData>
  <mergeCells count="1813">
    <mergeCell ref="O173:P173"/>
    <mergeCell ref="Q173:R173"/>
    <mergeCell ref="S173:Z173"/>
    <mergeCell ref="AA173:AE173"/>
    <mergeCell ref="AF173:AH173"/>
    <mergeCell ref="AJ173:AL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L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L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L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L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L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L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L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L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L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L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L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L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L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L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L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L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L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L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L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L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L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L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L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L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L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L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L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L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L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L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L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L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L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L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L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L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L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L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L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L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L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L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L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L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L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L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L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L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L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L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L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L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L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L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L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L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L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L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L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L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L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L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L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L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L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L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L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L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L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L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L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L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L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L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L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L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L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L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L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L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L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L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L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L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L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L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L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L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L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L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L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L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L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L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L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L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L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L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L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L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L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L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L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L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L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L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L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L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L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L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L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L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L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L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L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L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L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L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L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L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L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L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L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L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L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L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L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L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L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L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L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L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L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L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L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L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L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L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L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L33"/>
    <mergeCell ref="A33:B33"/>
    <mergeCell ref="C33:D33"/>
    <mergeCell ref="E33:F33"/>
    <mergeCell ref="G33:H33"/>
    <mergeCell ref="I33:K33"/>
    <mergeCell ref="L33:N33"/>
    <mergeCell ref="O32:P32"/>
    <mergeCell ref="Q32:R32"/>
    <mergeCell ref="S32:Z32"/>
    <mergeCell ref="AA32:AE32"/>
    <mergeCell ref="AF32:AH32"/>
    <mergeCell ref="AJ32:AL32"/>
    <mergeCell ref="A32:B32"/>
    <mergeCell ref="C32:D32"/>
    <mergeCell ref="E32:F32"/>
    <mergeCell ref="G32:H32"/>
    <mergeCell ref="I32:K32"/>
    <mergeCell ref="L32:N32"/>
    <mergeCell ref="O31:P31"/>
    <mergeCell ref="Q31:R31"/>
    <mergeCell ref="S31:Z31"/>
    <mergeCell ref="AA31:AE31"/>
    <mergeCell ref="AF31:AH31"/>
    <mergeCell ref="AJ31:AL31"/>
    <mergeCell ref="A31:B31"/>
    <mergeCell ref="C31:D31"/>
    <mergeCell ref="E31:F31"/>
    <mergeCell ref="G31:H31"/>
    <mergeCell ref="I31:K31"/>
    <mergeCell ref="L31:N31"/>
    <mergeCell ref="O30:P30"/>
    <mergeCell ref="Q30:R30"/>
    <mergeCell ref="S30:Z30"/>
    <mergeCell ref="AA30:AE30"/>
    <mergeCell ref="AF30:AH30"/>
    <mergeCell ref="AJ30:AL30"/>
    <mergeCell ref="A30:B30"/>
    <mergeCell ref="C30:D30"/>
    <mergeCell ref="E30:F30"/>
    <mergeCell ref="G30:H30"/>
    <mergeCell ref="I30:K30"/>
    <mergeCell ref="L30:N30"/>
    <mergeCell ref="O29:P29"/>
    <mergeCell ref="Q29:R29"/>
    <mergeCell ref="S29:Z29"/>
    <mergeCell ref="AA29:AE29"/>
    <mergeCell ref="AF29:AH29"/>
    <mergeCell ref="AJ29:AL29"/>
    <mergeCell ref="A29:B29"/>
    <mergeCell ref="C29:D29"/>
    <mergeCell ref="E29:F29"/>
    <mergeCell ref="G29:H29"/>
    <mergeCell ref="I29:K29"/>
    <mergeCell ref="L29:N29"/>
    <mergeCell ref="O28:P28"/>
    <mergeCell ref="Q28:R28"/>
    <mergeCell ref="S28:Z28"/>
    <mergeCell ref="AA28:AE28"/>
    <mergeCell ref="AF28:AH28"/>
    <mergeCell ref="AJ28:AL28"/>
    <mergeCell ref="A28:B28"/>
    <mergeCell ref="C28:D28"/>
    <mergeCell ref="E28:F28"/>
    <mergeCell ref="G28:H28"/>
    <mergeCell ref="I28:K28"/>
    <mergeCell ref="L28:N28"/>
    <mergeCell ref="O27:P27"/>
    <mergeCell ref="Q27:R27"/>
    <mergeCell ref="S27:Z27"/>
    <mergeCell ref="AA27:AE27"/>
    <mergeCell ref="AF27:AH27"/>
    <mergeCell ref="AJ27:AL27"/>
    <mergeCell ref="A27:B27"/>
    <mergeCell ref="C27:D27"/>
    <mergeCell ref="E27:F27"/>
    <mergeCell ref="G27:H27"/>
    <mergeCell ref="I27:K27"/>
    <mergeCell ref="L27:N27"/>
    <mergeCell ref="O26:P26"/>
    <mergeCell ref="Q26:R26"/>
    <mergeCell ref="S26:Z26"/>
    <mergeCell ref="AA26:AE26"/>
    <mergeCell ref="AF26:AH26"/>
    <mergeCell ref="AJ26:AL26"/>
    <mergeCell ref="A23:N23"/>
    <mergeCell ref="O23:R23"/>
    <mergeCell ref="S23:AL23"/>
    <mergeCell ref="A24:AL24"/>
    <mergeCell ref="A26:B26"/>
    <mergeCell ref="C26:D26"/>
    <mergeCell ref="E26:F26"/>
    <mergeCell ref="G26:H26"/>
    <mergeCell ref="I26:K26"/>
    <mergeCell ref="L26:N26"/>
    <mergeCell ref="A21:N21"/>
    <mergeCell ref="O21:R21"/>
    <mergeCell ref="S21:AL21"/>
    <mergeCell ref="A22:N22"/>
    <mergeCell ref="O22:R22"/>
    <mergeCell ref="S22:AL22"/>
    <mergeCell ref="A19:N19"/>
    <mergeCell ref="O19:R19"/>
    <mergeCell ref="S19:AL19"/>
    <mergeCell ref="A20:N20"/>
    <mergeCell ref="O20:R20"/>
    <mergeCell ref="S20:AL20"/>
    <mergeCell ref="A14:AL14"/>
    <mergeCell ref="A17:N17"/>
    <mergeCell ref="O17:R17"/>
    <mergeCell ref="S17:AL17"/>
    <mergeCell ref="A18:N18"/>
    <mergeCell ref="O18:R18"/>
    <mergeCell ref="S18:AL18"/>
    <mergeCell ref="A12:N12"/>
    <mergeCell ref="O12:R12"/>
    <mergeCell ref="S12:AL12"/>
    <mergeCell ref="A13:N13"/>
    <mergeCell ref="O13:R13"/>
    <mergeCell ref="S13:AL13"/>
    <mergeCell ref="A3:AX3"/>
    <mergeCell ref="A4:AX4"/>
    <mergeCell ref="A5:AX5"/>
    <mergeCell ref="AY5:AZ5"/>
    <mergeCell ref="A6:AX6"/>
    <mergeCell ref="A11:N11"/>
    <mergeCell ref="O11:R11"/>
    <mergeCell ref="S11:AL11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ACUM A ABRIL-19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Santana</dc:creator>
  <cp:lastModifiedBy>Henry Santana</cp:lastModifiedBy>
  <dcterms:created xsi:type="dcterms:W3CDTF">2019-05-01T01:03:06Z</dcterms:created>
  <dcterms:modified xsi:type="dcterms:W3CDTF">2019-05-08T16:28:38Z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