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ensoriadelpueblo-my.sharepoint.com/personal/luisrodriguez_defensoria_gov_co/Documents/PPTO/VIG-2021/20-INFORMES DE EJECUCIÓN PPTAL/3-MAR/INFORMES UNIDAD/"/>
    </mc:Choice>
  </mc:AlternateContent>
  <xr:revisionPtr revIDLastSave="1" documentId="8_{07FEAE01-157D-4896-8BA5-BD91F717A537}" xr6:coauthVersionLast="36" xr6:coauthVersionMax="36" xr10:uidLastSave="{A8594E93-D208-4B36-A5C1-5212E331C771}"/>
  <bookViews>
    <workbookView xWindow="0" yWindow="0" windowWidth="28800" windowHeight="11925" xr2:uid="{00000000-000D-0000-FFFF-FFFF00000000}"/>
  </bookViews>
  <sheets>
    <sheet name="Hoja1" sheetId="1" r:id="rId1"/>
    <sheet name="Hoja2" sheetId="2" r:id="rId2"/>
  </sheets>
  <calcPr calcId="191029"/>
</workbook>
</file>

<file path=xl/calcChain.xml><?xml version="1.0" encoding="utf-8"?>
<calcChain xmlns="http://schemas.openxmlformats.org/spreadsheetml/2006/main">
  <c r="BD211" i="1" l="1"/>
  <c r="BC211" i="1"/>
  <c r="BD210" i="1"/>
  <c r="BC210" i="1"/>
  <c r="BD209" i="1"/>
  <c r="BC209" i="1"/>
  <c r="BD208" i="1"/>
  <c r="BC208" i="1"/>
  <c r="BD207" i="1"/>
  <c r="BC207" i="1"/>
  <c r="BD206" i="1"/>
  <c r="BC206" i="1"/>
  <c r="BD205" i="1"/>
  <c r="BC205" i="1"/>
  <c r="BD204" i="1"/>
  <c r="BC204" i="1"/>
  <c r="BD203" i="1"/>
  <c r="BC203" i="1"/>
  <c r="BD202" i="1"/>
  <c r="BC202" i="1"/>
  <c r="BD201" i="1"/>
  <c r="BC201" i="1"/>
  <c r="BD200" i="1"/>
  <c r="BC200" i="1"/>
  <c r="BD199" i="1"/>
  <c r="BC199" i="1"/>
  <c r="BD198" i="1"/>
  <c r="BC198" i="1"/>
  <c r="BD197" i="1"/>
  <c r="BC197" i="1"/>
  <c r="BD196" i="1"/>
  <c r="BC196" i="1"/>
  <c r="BD195" i="1"/>
  <c r="BC195" i="1"/>
  <c r="BD194" i="1"/>
  <c r="BC194" i="1"/>
  <c r="BD193" i="1"/>
  <c r="BC193" i="1"/>
  <c r="BD192" i="1"/>
  <c r="BC192" i="1"/>
  <c r="BD191" i="1"/>
  <c r="BC191" i="1"/>
  <c r="BD190" i="1"/>
  <c r="BC190" i="1"/>
  <c r="BD186" i="1"/>
  <c r="BC186" i="1"/>
  <c r="BD185" i="1"/>
  <c r="BC185" i="1"/>
  <c r="BD184" i="1"/>
  <c r="BC184" i="1"/>
  <c r="BD183" i="1"/>
  <c r="BC183" i="1"/>
  <c r="BD182" i="1"/>
  <c r="BC182" i="1"/>
  <c r="BD181" i="1"/>
  <c r="BC181" i="1"/>
  <c r="BD180" i="1"/>
  <c r="BC180" i="1"/>
  <c r="BD179" i="1"/>
  <c r="BC179" i="1"/>
  <c r="BD178" i="1"/>
  <c r="BC178" i="1"/>
  <c r="BD177" i="1"/>
  <c r="BC177" i="1"/>
  <c r="BD176" i="1"/>
  <c r="BC176" i="1"/>
  <c r="BD175" i="1"/>
  <c r="BC175" i="1"/>
  <c r="BD174" i="1"/>
  <c r="BC174" i="1"/>
  <c r="BD173" i="1"/>
  <c r="BC173" i="1"/>
  <c r="BD172" i="1"/>
  <c r="BC172" i="1"/>
  <c r="BD171" i="1"/>
  <c r="BC171" i="1"/>
  <c r="BD170" i="1"/>
  <c r="BC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6" i="1"/>
  <c r="BC66" i="1"/>
  <c r="BD65" i="1"/>
  <c r="BC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BD39" i="1"/>
  <c r="BC39" i="1"/>
  <c r="BD38" i="1"/>
  <c r="BC38" i="1"/>
  <c r="BD37" i="1"/>
  <c r="BC37" i="1"/>
  <c r="BD36" i="1"/>
  <c r="BC36" i="1"/>
  <c r="BD35" i="1"/>
  <c r="BC35" i="1"/>
  <c r="BD34" i="1"/>
  <c r="BC34" i="1"/>
  <c r="BD33" i="1"/>
  <c r="BC33" i="1"/>
  <c r="BD32" i="1"/>
  <c r="BC32" i="1"/>
  <c r="BD31" i="1"/>
  <c r="BC31" i="1"/>
  <c r="BD30" i="1"/>
  <c r="BC30" i="1"/>
  <c r="BD29" i="1"/>
  <c r="BC29" i="1"/>
  <c r="BD28" i="1"/>
  <c r="BC28" i="1"/>
  <c r="BC22" i="1"/>
  <c r="BD21" i="1"/>
  <c r="BC12" i="1"/>
  <c r="AQ22" i="1"/>
  <c r="AR22" i="1"/>
  <c r="AS22" i="1"/>
  <c r="AT22" i="1"/>
  <c r="AU22" i="1"/>
  <c r="AV22" i="1"/>
  <c r="BD22" i="1" s="1"/>
  <c r="AW22" i="1"/>
  <c r="AX22" i="1"/>
  <c r="AY22" i="1"/>
  <c r="AZ22" i="1"/>
  <c r="BA22" i="1"/>
  <c r="BB22" i="1"/>
  <c r="AP22" i="1"/>
  <c r="AQ21" i="1"/>
  <c r="AQ23" i="1" s="1"/>
  <c r="AR21" i="1"/>
  <c r="AS21" i="1"/>
  <c r="AS23" i="1" s="1"/>
  <c r="AT21" i="1"/>
  <c r="BC21" i="1" s="1"/>
  <c r="AU21" i="1"/>
  <c r="AU23" i="1" s="1"/>
  <c r="AV21" i="1"/>
  <c r="AW21" i="1"/>
  <c r="AW23" i="1" s="1"/>
  <c r="AX21" i="1"/>
  <c r="AY21" i="1"/>
  <c r="AZ21" i="1"/>
  <c r="BA21" i="1"/>
  <c r="BB21" i="1"/>
  <c r="AP21" i="1"/>
  <c r="AQ19" i="1"/>
  <c r="AR19" i="1"/>
  <c r="AS19" i="1"/>
  <c r="AT19" i="1"/>
  <c r="BC19" i="1" s="1"/>
  <c r="AU19" i="1"/>
  <c r="AV19" i="1"/>
  <c r="BD19" i="1" s="1"/>
  <c r="AW19" i="1"/>
  <c r="AX19" i="1"/>
  <c r="AY19" i="1"/>
  <c r="AZ19" i="1"/>
  <c r="BA19" i="1"/>
  <c r="BB19" i="1"/>
  <c r="AP19" i="1"/>
  <c r="AQ18" i="1"/>
  <c r="AR18" i="1"/>
  <c r="AS18" i="1"/>
  <c r="AT18" i="1"/>
  <c r="BC18" i="1" s="1"/>
  <c r="AU18" i="1"/>
  <c r="AV18" i="1"/>
  <c r="BD18" i="1" s="1"/>
  <c r="AW18" i="1"/>
  <c r="AX18" i="1"/>
  <c r="AY18" i="1"/>
  <c r="AZ18" i="1"/>
  <c r="BA18" i="1"/>
  <c r="BB18" i="1"/>
  <c r="AP18" i="1"/>
  <c r="AQ17" i="1"/>
  <c r="AR17" i="1"/>
  <c r="AS17" i="1"/>
  <c r="AT17" i="1"/>
  <c r="BC17" i="1" s="1"/>
  <c r="AU17" i="1"/>
  <c r="AV17" i="1"/>
  <c r="AW17" i="1"/>
  <c r="AX17" i="1"/>
  <c r="AY17" i="1"/>
  <c r="AZ17" i="1"/>
  <c r="BA17" i="1"/>
  <c r="BB17" i="1"/>
  <c r="AP17" i="1"/>
  <c r="BD17" i="1" s="1"/>
  <c r="AQ16" i="1"/>
  <c r="AQ20" i="1" s="1"/>
  <c r="AR16" i="1"/>
  <c r="AS16" i="1"/>
  <c r="AT16" i="1"/>
  <c r="BC16" i="1" s="1"/>
  <c r="AU16" i="1"/>
  <c r="AV16" i="1"/>
  <c r="AW16" i="1"/>
  <c r="AX16" i="1"/>
  <c r="AY16" i="1"/>
  <c r="AZ16" i="1"/>
  <c r="BA16" i="1"/>
  <c r="BB16" i="1"/>
  <c r="BB20" i="1" s="1"/>
  <c r="AP16" i="1"/>
  <c r="AT23" i="1"/>
  <c r="AQ12" i="1"/>
  <c r="AR12" i="1"/>
  <c r="AS12" i="1"/>
  <c r="AT12" i="1"/>
  <c r="AU12" i="1"/>
  <c r="AV12" i="1"/>
  <c r="BD12" i="1" s="1"/>
  <c r="AW12" i="1"/>
  <c r="AX12" i="1"/>
  <c r="AY12" i="1"/>
  <c r="AZ12" i="1"/>
  <c r="BA12" i="1"/>
  <c r="BB12" i="1"/>
  <c r="AP12" i="1"/>
  <c r="AV23" i="1" l="1"/>
  <c r="BD23" i="1" s="1"/>
  <c r="AR20" i="1"/>
  <c r="AU20" i="1"/>
  <c r="AY23" i="1"/>
  <c r="AT20" i="1"/>
  <c r="AX23" i="1"/>
  <c r="AS20" i="1"/>
  <c r="AS24" i="1" s="1"/>
  <c r="BA20" i="1"/>
  <c r="BA24" i="1" s="1"/>
  <c r="BA23" i="1"/>
  <c r="AZ20" i="1"/>
  <c r="AX20" i="1"/>
  <c r="BB23" i="1"/>
  <c r="BB24" i="1" s="1"/>
  <c r="AW20" i="1"/>
  <c r="AW24" i="1" s="1"/>
  <c r="AY20" i="1"/>
  <c r="AV20" i="1"/>
  <c r="AZ23" i="1"/>
  <c r="AR23" i="1"/>
  <c r="AR24" i="1" s="1"/>
  <c r="AQ24" i="1"/>
  <c r="AU24" i="1"/>
  <c r="AP20" i="1"/>
  <c r="BD16" i="1"/>
  <c r="AP23" i="1"/>
  <c r="BC23" i="1" s="1"/>
  <c r="AZ24" i="1" l="1"/>
  <c r="AY24" i="1"/>
  <c r="BD20" i="1"/>
  <c r="BC20" i="1"/>
  <c r="AX24" i="1"/>
  <c r="AP24" i="1"/>
  <c r="AT24" i="1"/>
  <c r="BC24" i="1" s="1"/>
  <c r="AV24" i="1"/>
  <c r="BD24" i="1" s="1"/>
  <c r="AQ10" i="1" l="1"/>
  <c r="AR10" i="1"/>
  <c r="AS10" i="1"/>
  <c r="AT10" i="1"/>
  <c r="BC10" i="1" s="1"/>
  <c r="AU10" i="1"/>
  <c r="AV10" i="1"/>
  <c r="BD10" i="1" s="1"/>
  <c r="AW10" i="1"/>
  <c r="AX10" i="1"/>
  <c r="AY10" i="1"/>
  <c r="AZ10" i="1"/>
  <c r="BA10" i="1"/>
  <c r="BB10" i="1"/>
  <c r="AP10" i="1"/>
  <c r="AQ9" i="1"/>
  <c r="AQ11" i="1" s="1"/>
  <c r="AQ13" i="1" s="1"/>
  <c r="AQ25" i="1" s="1"/>
  <c r="AR9" i="1"/>
  <c r="AR11" i="1" s="1"/>
  <c r="AR13" i="1" s="1"/>
  <c r="AR25" i="1" s="1"/>
  <c r="AS9" i="1"/>
  <c r="AS11" i="1" s="1"/>
  <c r="AS13" i="1" s="1"/>
  <c r="AS25" i="1" s="1"/>
  <c r="AT9" i="1"/>
  <c r="BC9" i="1" s="1"/>
  <c r="AU9" i="1"/>
  <c r="AU11" i="1" s="1"/>
  <c r="AU13" i="1" s="1"/>
  <c r="AU25" i="1" s="1"/>
  <c r="AV9" i="1"/>
  <c r="AW9" i="1"/>
  <c r="AW11" i="1" s="1"/>
  <c r="AW13" i="1" s="1"/>
  <c r="AW25" i="1" s="1"/>
  <c r="AX9" i="1"/>
  <c r="AX11" i="1" s="1"/>
  <c r="AX13" i="1" s="1"/>
  <c r="AX25" i="1" s="1"/>
  <c r="AY9" i="1"/>
  <c r="AY11" i="1" s="1"/>
  <c r="AY13" i="1" s="1"/>
  <c r="AY25" i="1" s="1"/>
  <c r="AZ9" i="1"/>
  <c r="AZ11" i="1" s="1"/>
  <c r="AZ13" i="1" s="1"/>
  <c r="AZ25" i="1" s="1"/>
  <c r="BA9" i="1"/>
  <c r="BA11" i="1" s="1"/>
  <c r="BA13" i="1" s="1"/>
  <c r="BA25" i="1" s="1"/>
  <c r="BB9" i="1"/>
  <c r="AP9" i="1"/>
  <c r="AP11" i="1" s="1"/>
  <c r="AP13" i="1" s="1"/>
  <c r="AP25" i="1" s="1"/>
  <c r="AV11" i="1" l="1"/>
  <c r="BD9" i="1"/>
  <c r="AT11" i="1"/>
  <c r="BB11" i="1"/>
  <c r="BB13" i="1" s="1"/>
  <c r="BB25" i="1" s="1"/>
  <c r="AT13" i="1" l="1"/>
  <c r="AT25" i="1" s="1"/>
  <c r="BC11" i="1"/>
  <c r="BC13" i="1" s="1"/>
  <c r="AV13" i="1"/>
  <c r="AV25" i="1" s="1"/>
  <c r="BD11" i="1"/>
  <c r="BD13" i="1" s="1"/>
</calcChain>
</file>

<file path=xl/sharedStrings.xml><?xml version="1.0" encoding="utf-8"?>
<sst xmlns="http://schemas.openxmlformats.org/spreadsheetml/2006/main" count="2087" uniqueCount="269">
  <si>
    <t/>
  </si>
  <si>
    <t>UNIDAD O SUBUNIDAD EJECUTORA: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</si>
  <si>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</si>
  <si>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</si>
  <si>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</si>
  <si>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</si>
  <si>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</si>
  <si>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</si>
  <si>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</si>
  <si>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</si>
  <si>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</si>
  <si>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</si>
  <si>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</si>
  <si>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</si>
  <si>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</si>
  <si>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</si>
  <si>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</si>
  <si>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</si>
  <si>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</si>
  <si>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</si>
  <si>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</si>
  <si>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</si>
  <si>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</si>
  <si>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</si>
  <si>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</si>
  <si>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</si>
  <si>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</si>
  <si>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</si>
  <si>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</si>
  <si>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</si>
  <si>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</si>
  <si>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</si>
  <si>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</si>
  <si>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</si>
  <si>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11</t>
  </si>
  <si>
    <t>OTROS RECURSOS DEL TESORO</t>
  </si>
  <si>
    <t>SSF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</si>
  <si>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</si>
  <si>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</si>
  <si>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</si>
  <si>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</si>
  <si>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</si>
  <si>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</si>
  <si>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</si>
  <si>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</si>
  <si>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</si>
  <si>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</si>
  <si>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</si>
  <si>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</si>
  <si>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</si>
  <si>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</si>
  <si>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</si>
  <si>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</si>
  <si>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</si>
  <si>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</si>
  <si>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</si>
  <si>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</si>
  <si>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</si>
  <si>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</si>
  <si>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</si>
  <si>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</si>
  <si>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</si>
  <si>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</si>
  <si>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</si>
  <si>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</si>
  <si>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</si>
  <si>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</si>
  <si>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</si>
  <si>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</si>
  <si>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</si>
  <si>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</si>
  <si>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</si>
  <si>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</si>
  <si>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</si>
  <si>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</si>
  <si>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</si>
  <si>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</si>
  <si>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</si>
  <si>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</si>
  <si>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</si>
  <si>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ADQUISICIÓN DE BIENES  Y SERVICIOS</t>
  </si>
  <si>
    <t>ADQUISICIÓN DE ACTIVOS NO FINANCIEROS</t>
  </si>
  <si>
    <t>ACTIVOS FIJOS</t>
  </si>
  <si>
    <t>MAQUINARIA Y EQUIPO</t>
  </si>
  <si>
    <t>APARATOS MÉDICOS, INSTRUMENTOS ÓPTICOS Y DE PRECISIÓN, RELOJES</t>
  </si>
  <si>
    <t>EQUIPO DE TRANSPORTE</t>
  </si>
  <si>
    <t>ADQUISICIONES DIFERENTES DE ACTIVOS</t>
  </si>
  <si>
    <t>MATERIALES Y SUMINISTROS</t>
  </si>
  <si>
    <t>PRODUCTOS ALIMENTICIOS, BEBIDAS Y TABACO; TEXTILES, PRENDAS DE VESTIR Y PRODUCTOS DE CUERO</t>
  </si>
  <si>
    <t>ARTÍCULOS TEXTILES (EXCEPTO PRENDAS DE VESTIR)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</si>
  <si>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</si>
  <si>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</si>
  <si>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</si>
  <si>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</si>
  <si>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OTROS BIENES TRANSPORTABLES N.C.P.</t>
  </si>
  <si>
    <t>PRODUCTOS METÁLICOS Y PAQUETES DE SOFTWARE</t>
  </si>
  <si>
    <t>MAQUINARIA DE OFICINA, CONTABILIDAD E INFORMÁTICA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</si>
  <si>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</si>
  <si>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</si>
  <si>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</si>
  <si>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</si>
  <si>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</si>
  <si>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</si>
  <si>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</si>
  <si>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</si>
  <si>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</si>
  <si>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</si>
  <si>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</si>
  <si>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</si>
  <si>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</si>
  <si>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</si>
  <si>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</si>
  <si>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</si>
  <si>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</si>
  <si>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</si>
  <si>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</si>
  <si>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</si>
  <si>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</si>
  <si>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</si>
  <si>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</si>
  <si>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</si>
  <si>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</si>
  <si>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</si>
  <si>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</si>
  <si>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</si>
  <si>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</si>
  <si>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</si>
  <si>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</si>
  <si>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</si>
  <si>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</si>
  <si>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</si>
  <si>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</si>
  <si>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</si>
  <si>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</si>
  <si>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</si>
  <si>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</si>
  <si>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</si>
  <si>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</si>
  <si>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</si>
  <si>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</si>
  <si>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</si>
  <si>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</si>
  <si>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</si>
  <si>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</si>
  <si>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</si>
  <si>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</si>
  <si>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</si>
  <si>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</si>
  <si>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C</t>
  </si>
  <si>
    <t>INVERSION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</si>
  <si>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</si>
  <si>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</si>
  <si>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</si>
  <si>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</si>
  <si>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</si>
  <si>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</si>
  <si>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</si>
  <si>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</si>
  <si>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</si>
  <si>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</si>
  <si>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</si>
  <si>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</si>
  <si>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</si>
  <si>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</si>
  <si>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</si>
  <si>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</si>
  <si>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</si>
  <si>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ADQUISICIÓN DE BIENES Y SERVICIOS - SERVICIO DE ADVERTENCIA Y SEGUIMIENTO A LOS RIESGOS DE VULNERACIÓN DE LOS DERECHOS HUMANOS, EL DERECHO INTERNACIONAL HUMANITARIO Y EN LOS ESCENARIOS DE PAZ - FORTALECIMIENTO DEL CONOCIMIENTO Y EXIGIBILIDAD DE LOS D</t>
  </si>
  <si>
    <t xml:space="preserve">ADQUISICIÓN DE BIENES Y SERVICIOS - SERVICIO DE ASISTENCIA TÉCNICA PARA ATENCIÓN, ORIENTACIÓN Y ASESORÍA EN MATERIA DE DERECHOS HUMANOS, EL DERECHO INTERNACIONAL HUMANITARIO Y EN ESCENARIOS DE PAZ - FORTALECIMIENTO DEL CONOCIMIENTO Y EXIGIBILIDAD DE </t>
  </si>
  <si>
    <t>ADQUISICIÓN DE BIENES Y SERVICIOS - SERVICIO DE EDUCACIÓN INFORMAL EN MATERIA DE DERECHOS HUMANOS Y DERECHO INTERNACIONAL HUMANITARIO - FORTALECIMIENTO DEL CONOCIMIENTO Y EXIGIBILIDAD DE LOS DERECHOS DE LAS VÍCTIMAS DEL CONFLICTO, MEDIANTE EL ACOMPAÑ</t>
  </si>
  <si>
    <t>ADQUISICIÓN DE BIENES Y SERVICIOS - DOCUMENTOS METODOLÓGICOS - FORTALECIMIENTO DEL CONOCIMIENTO Y EXIGIBILIDAD DE LOS DERECHOS DE LAS VÍCTIMAS DEL CONFLICTO, MEDIANTE EL ACOMPAÑAMIENTO, ASESORÍA Y SEGUIMIENTO A LA LEY 1448, DEC REGLAMENTARIOS, DECRET</t>
  </si>
  <si>
    <t>25</t>
  </si>
  <si>
    <t>FORTALECIMIENTO DE LA ATENCIÓN, PROMOCIÓN, DIVULGACIÓN, PROTECCIÓN Y DEFENSA DE DERECHOS HUMANOS A LA POBLACIÓN Y GRUPOS DE INTERÉS EN EL TERRITORIO NACIONAL  NACIONAL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</si>
  <si>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</si>
  <si>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</si>
  <si>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</si>
  <si>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</si>
  <si>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</si>
  <si>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</si>
  <si>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</si>
  <si>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</si>
  <si>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</si>
  <si>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</si>
  <si>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</si>
  <si>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26</t>
  </si>
  <si>
    <t>2502010</t>
  </si>
  <si>
    <t>SERVICIO INFORMACIÓN PARA LA TOMA DE DECISIONES EN DERECHOS HUMANOS Y DERECHO INTERNACIONAL HUMANITARIO</t>
  </si>
  <si>
    <t>ADQUISICIÓN DE BIENES Y SERVICIOS - SERVICIO DE ADVERTENCIA Y SEGUIMIENTO A LOS RIESGOS DE VULNERACIÓN DE LOS DERECHOS HUMANOS, EL DERECHO INTERNACIONAL HUMANITARIO Y EN LOS ESCENARIOS DE PAZ - PREVENCIÓN, ATENCIÓN Y PROMOCIÓN PARA LA GARANTÍA DE DER</t>
  </si>
  <si>
    <t>ADQUISICIÓN DE BIENES Y SERVICIOS - SERVICIO DE ASISTENCIA TÉCNICA PARA ATENCIÓN, ORIENTACIÓN Y ASESORÍA EN MATERIA DE DERECHOS HUMANOS, EL DERECHO INTERNACIONAL HUMANITARIO Y EN ESCENARIOS DE PAZ - PREVENCIÓN, ATENCIÓN Y PROMOCIÓN PARA LA GARANTÍA D</t>
  </si>
  <si>
    <t>ADQUISICIÓN DE BIENES Y SERVICIOS - SERVICIO DE EDUCACIÓN INFORMAL EN MATERIA DE DERECHOS HUMANOS Y DERECHO INTERNACIONAL HUMANITARIO - PREVENCIÓN, ATENCIÓN Y PROMOCIÓN PARA LA GARANTÍA DE DERECHOS DE LA POBLACIÓN GENERAL, LÍDERES Y LIDERESAS SOCIALE</t>
  </si>
  <si>
    <t>ADQUISICIÓN DE BIENES Y SERVICIOS - SERVICIO DE DIVULGACIÓN DE LOS DERECHOS HUMANOS Y DEL DERECHO INTERNACIONAL HUMANITARIO DE LA POBLACIÓN - PREVENCIÓN, ATENCIÓN Y PROMOCIÓN PARA LA GARANTÍA DE DERECHOS DE LA POBLACIÓN GENERAL, LÍDERES Y LIDERESAS S</t>
  </si>
  <si>
    <t>ADQUISICIÓN DE BIENES Y SERVICIOS - SERVICIO INFORMACIÓN PARA LA TOMA DE DECISIONES EN DERECHOS HUMANOS Y DERECHO INTERNACIONAL HUMANITARIO - PREVENCIÓN, ATENCIÓN Y PROMOCIÓN PARA LA GARANTÍA DE DERECHOS DE LA POBLACIÓN GENERAL, LÍDERES Y LIDERESAS S</t>
  </si>
  <si>
    <t>PREVENCIÓN, ATENCIÓN Y PROMOCIÓN PARA LA GARANTÍA DE DERECHOS A LA POBLACIÓN GENERAL, LIDERES Y LIDERESAS SOCIALES Y PERSONAS DEFENSORAS DE DERECHOS HUMANOS Y DIH. NACIONAL</t>
  </si>
  <si>
    <t>PREVENCIÓN, ATENCIÓN Y PROMOCIÓN PARA LA GARANTÍA DE DERECHOS DE LA POBLACIÓN GENERAL, LÍDERES Y LIDERESAS SOCIALES Y PERSONAS DEFENSORAS DE DERECHOS HUMANOS. 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</si>
  <si>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</si>
  <si>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</si>
  <si>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</si>
  <si>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</si>
  <si>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</si>
  <si>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</si>
  <si>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</si>
  <si>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</si>
  <si>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</si>
  <si>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</si>
  <si>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</si>
  <si>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</si>
  <si>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</si>
  <si>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</si>
  <si>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</si>
  <si>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</si>
  <si>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</si>
  <si>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</si>
  <si>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</si>
  <si>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</si>
  <si>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</si>
  <si>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</si>
  <si>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</si>
  <si>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</si>
  <si>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</si>
  <si>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>DEFENSORÍA DEL PUEBLO</t>
  </si>
  <si>
    <t>INFORME  DE EJECUCIÓN DEL PRESUPUESTO - UNIDAD 25-02-00</t>
  </si>
  <si>
    <t>VIGENCIA ACTUAL</t>
  </si>
  <si>
    <t>PERÍODO: MARZO DE 2021</t>
  </si>
  <si>
    <t>% EJECUCIÓN COMPROMETIDA</t>
  </si>
  <si>
    <t>%   EJECUCIÓN OBLIGADA</t>
  </si>
  <si>
    <t>PRESUPUESTO DE FUNCIONAMIENTO</t>
  </si>
  <si>
    <t xml:space="preserve">C </t>
  </si>
  <si>
    <t>PRESUPUESTO DE INVERSIÓN UNIDAD 25-02-00</t>
  </si>
  <si>
    <t>A + C</t>
  </si>
  <si>
    <t>TOTAL PRESUPUESTO UNIDAD 25-02-00</t>
  </si>
  <si>
    <t>TOTAL PRESUPUESTO DE INVERSIÓN SUBUNIDAD 25-02-00-001</t>
  </si>
  <si>
    <t>TOTAL PRESUPUESTO DEFENSORÍA DEL PUEBLO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</si>
  <si>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</si>
  <si>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</si>
  <si>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</si>
  <si>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</si>
  <si>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</si>
  <si>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</si>
  <si>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</si>
  <si>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</si>
  <si>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</si>
  <si>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</si>
  <si>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</si>
  <si>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</si>
  <si>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</si>
  <si>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</si>
  <si>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</si>
  <si>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</si>
  <si>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</si>
  <si>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</si>
  <si>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</si>
  <si>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</si>
  <si>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</si>
  <si>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</si>
  <si>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</si>
  <si>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</si>
  <si>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</si>
  <si>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</si>
  <si>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 xml:space="preserve">25-02-00-001 FORTALECIMIENTO DE LA CAPCIDAD INSTITUCIONAL DE LA DEFENSORIA DEL PUEBLO DE COLOMBIA </t>
  </si>
  <si>
    <t>A-01</t>
  </si>
  <si>
    <t xml:space="preserve">GASTOS DE PERSONAL </t>
  </si>
  <si>
    <t>A-02</t>
  </si>
  <si>
    <t>ADQUISICIÓN DE BIENES Y SERVICIOS</t>
  </si>
  <si>
    <t>A-03</t>
  </si>
  <si>
    <t>A-08</t>
  </si>
  <si>
    <t>TOTAL PRESUPUESTO DE FUNCIONAMIENTO</t>
  </si>
  <si>
    <t>INVERSIÓN UNIDAD 25-02-00</t>
  </si>
  <si>
    <t>INVERSIÓN SUBUNIDAD 25-02-00-001</t>
  </si>
  <si>
    <t>TOTAL PRESUPUESTO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</si>
</sst>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"/>
      <family val="2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sz val="8"/>
      <color rgb="FF000000"/>
      <name val="Arial"/>
      <family val="2"/>
    </font>
    <font>
      <b/>
      <sz val="11"/>
      <name val="Calibri"/>
      <family val="2"/>
    </font>
    <font>
      <b/>
      <sz val="8"/>
      <name val="Arial"/>
      <family val="2"/>
    </font>
    <font>
      <sz val="11"/>
      <color rgb="FF000000"/>
      <name val="Calibri"/>
      <family val="2"/>
      <scheme val="minor"/>
    </font>
    <font>
      <sz val="11"/>
      <name val="Arial Narrow"/>
      <family val="2"/>
    </font>
    <font>
      <b/>
      <sz val="11"/>
      <name val="Arial Narrow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sz val="12"/>
      <name val="Trebuchet MS"/>
      <family val="2"/>
    </font>
    <font>
      <b/>
      <sz val="8"/>
      <name val="Arial Narrow"/>
      <family val="2"/>
    </font>
    <font>
      <sz val="8"/>
      <name val="Arial Narrow"/>
      <family val="2"/>
    </font>
    <font>
      <sz val="11"/>
      <name val="Calibri"/>
    </font>
    <font>
      <b/>
      <sz val="8"/>
      <color rgb="FF000000"/>
      <name val="Arial"/>
      <family val="2"/>
    </font>
    <font>
      <b/>
      <sz val="8"/>
      <color theme="0"/>
      <name val="Arial Narrow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rgb="FFDCDCDC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20"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0" fontId="12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5" fillId="0" borderId="0" xfId="0" applyFont="1" applyFill="1" applyBorder="1" applyAlignment="1">
      <alignment horizontal="center"/>
    </xf>
    <xf numFmtId="0" fontId="14" fillId="2" borderId="0" xfId="0" applyFont="1" applyFill="1" applyBorder="1" applyAlignment="1"/>
    <xf numFmtId="0" fontId="15" fillId="2" borderId="0" xfId="0" applyFont="1" applyFill="1" applyBorder="1" applyAlignment="1"/>
    <xf numFmtId="0" fontId="16" fillId="2" borderId="0" xfId="0" applyFont="1" applyFill="1" applyBorder="1" applyAlignment="1"/>
    <xf numFmtId="0" fontId="15" fillId="2" borderId="0" xfId="0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0" fontId="17" fillId="0" borderId="0" xfId="0" applyFont="1" applyFill="1" applyBorder="1"/>
    <xf numFmtId="0" fontId="7" fillId="3" borderId="4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4" borderId="0" xfId="0" applyNumberFormat="1" applyFont="1" applyFill="1" applyBorder="1" applyAlignment="1">
      <alignment horizontal="left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1" fillId="2" borderId="0" xfId="0" applyFont="1" applyFill="1" applyBorder="1"/>
    <xf numFmtId="0" fontId="17" fillId="2" borderId="10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/>
    </xf>
    <xf numFmtId="0" fontId="17" fillId="3" borderId="10" xfId="0" applyNumberFormat="1" applyFont="1" applyFill="1" applyBorder="1" applyAlignment="1">
      <alignment horizontal="left" vertical="center" wrapText="1" indent="16" readingOrder="1"/>
    </xf>
    <xf numFmtId="0" fontId="18" fillId="0" borderId="0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6" fillId="4" borderId="7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left" vertical="center" wrapText="1" readingOrder="1"/>
    </xf>
    <xf numFmtId="0" fontId="17" fillId="4" borderId="10" xfId="0" applyNumberFormat="1" applyFont="1" applyFill="1" applyBorder="1" applyAlignment="1">
      <alignment horizontal="left" vertical="center" wrapText="1" readingOrder="1"/>
    </xf>
    <xf numFmtId="0" fontId="17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7" fillId="4" borderId="10" xfId="0" applyNumberFormat="1" applyFont="1" applyFill="1" applyBorder="1" applyAlignment="1">
      <alignment horizontal="left" vertical="center" wrapText="1" readingOrder="1"/>
    </xf>
    <xf numFmtId="0" fontId="17" fillId="3" borderId="10" xfId="0" applyNumberFormat="1" applyFont="1" applyFill="1" applyBorder="1" applyAlignment="1">
      <alignment horizontal="left" vertical="center" wrapText="1" readingOrder="1"/>
    </xf>
    <xf numFmtId="0" fontId="7" fillId="3" borderId="10" xfId="0" applyNumberFormat="1" applyFont="1" applyFill="1" applyBorder="1" applyAlignment="1">
      <alignment horizontal="left" vertical="center" wrapText="1" readingOrder="1"/>
    </xf>
    <xf numFmtId="0" fontId="7" fillId="3" borderId="13" xfId="0" applyNumberFormat="1" applyFont="1" applyFill="1" applyBorder="1" applyAlignment="1">
      <alignment vertical="center" wrapText="1" readingOrder="1"/>
    </xf>
    <xf numFmtId="0" fontId="7" fillId="3" borderId="11" xfId="0" applyNumberFormat="1" applyFont="1" applyFill="1" applyBorder="1" applyAlignment="1">
      <alignment vertical="center" wrapText="1" readingOrder="1"/>
    </xf>
    <xf numFmtId="0" fontId="7" fillId="5" borderId="12" xfId="0" applyNumberFormat="1" applyFont="1" applyFill="1" applyBorder="1" applyAlignment="1">
      <alignment horizontal="left" vertical="center" wrapText="1" readingOrder="1"/>
    </xf>
    <xf numFmtId="0" fontId="7" fillId="5" borderId="10" xfId="0" applyNumberFormat="1" applyFont="1" applyFill="1" applyBorder="1" applyAlignment="1">
      <alignment horizontal="left" vertical="center" wrapText="1" readingOrder="1"/>
    </xf>
    <xf numFmtId="0" fontId="19" fillId="0" borderId="0" xfId="0" applyFont="1" applyFill="1" applyBorder="1"/>
    <xf numFmtId="4" fontId="10" fillId="2" borderId="0" xfId="0" applyNumberFormat="1" applyFont="1" applyFill="1" applyBorder="1" applyAlignment="1">
      <alignment vertical="top" wrapText="1" readingOrder="1"/>
    </xf>
    <xf numFmtId="4" fontId="2" fillId="2" borderId="0" xfId="0" applyNumberFormat="1" applyFont="1" applyFill="1" applyBorder="1" applyAlignment="1">
      <alignment vertical="top" wrapText="1" readingOrder="1"/>
    </xf>
    <xf numFmtId="0" fontId="9" fillId="2" borderId="0" xfId="0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0" fontId="7" fillId="3" borderId="5" xfId="0" applyNumberFormat="1" applyFont="1" applyFill="1" applyBorder="1" applyAlignment="1">
      <alignment horizontal="center" vertical="center" wrapText="1" readingOrder="1"/>
    </xf>
    <xf numFmtId="4" fontId="8" fillId="0" borderId="10" xfId="0" applyNumberFormat="1" applyFont="1" applyFill="1" applyBorder="1" applyAlignment="1">
      <alignment vertical="center" wrapText="1" readingOrder="1"/>
    </xf>
    <xf numFmtId="4" fontId="10" fillId="2" borderId="10" xfId="0" applyNumberFormat="1" applyFont="1" applyFill="1" applyBorder="1" applyAlignment="1">
      <alignment vertical="center" wrapText="1" readingOrder="1"/>
    </xf>
    <xf numFmtId="4" fontId="20" fillId="5" borderId="10" xfId="0" applyNumberFormat="1" applyFont="1" applyFill="1" applyBorder="1" applyAlignment="1">
      <alignment vertical="center" wrapText="1" readingOrder="1"/>
    </xf>
    <xf numFmtId="0" fontId="18" fillId="0" borderId="0" xfId="0" applyFont="1" applyFill="1" applyBorder="1"/>
    <xf numFmtId="0" fontId="18" fillId="0" borderId="7" xfId="0" applyFont="1" applyFill="1" applyBorder="1" applyAlignment="1">
      <alignment horizontal="center"/>
    </xf>
    <xf numFmtId="0" fontId="18" fillId="2" borderId="7" xfId="0" applyNumberFormat="1" applyFont="1" applyFill="1" applyBorder="1" applyAlignment="1">
      <alignment horizontal="left" vertical="center" wrapText="1" indent="16"/>
    </xf>
    <xf numFmtId="43" fontId="8" fillId="0" borderId="7" xfId="0" applyNumberFormat="1" applyFont="1" applyFill="1" applyBorder="1" applyAlignment="1">
      <alignment vertical="top" wrapText="1" readingOrder="1"/>
    </xf>
    <xf numFmtId="9" fontId="18" fillId="0" borderId="7" xfId="1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8" fillId="2" borderId="10" xfId="0" applyNumberFormat="1" applyFont="1" applyFill="1" applyBorder="1" applyAlignment="1">
      <alignment horizontal="left" vertical="center" wrapText="1" indent="16"/>
    </xf>
    <xf numFmtId="43" fontId="8" fillId="0" borderId="10" xfId="0" applyNumberFormat="1" applyFont="1" applyFill="1" applyBorder="1" applyAlignment="1">
      <alignment vertical="top" wrapText="1" readingOrder="1"/>
    </xf>
    <xf numFmtId="0" fontId="17" fillId="5" borderId="10" xfId="0" applyFont="1" applyFill="1" applyBorder="1" applyAlignment="1">
      <alignment horizontal="center"/>
    </xf>
    <xf numFmtId="0" fontId="17" fillId="5" borderId="10" xfId="0" applyNumberFormat="1" applyFont="1" applyFill="1" applyBorder="1" applyAlignment="1">
      <alignment horizontal="left" vertical="center" wrapText="1" indent="16"/>
    </xf>
    <xf numFmtId="43" fontId="10" fillId="5" borderId="10" xfId="0" applyNumberFormat="1" applyFont="1" applyFill="1" applyBorder="1" applyAlignment="1">
      <alignment vertical="top" wrapText="1" readingOrder="1"/>
    </xf>
    <xf numFmtId="9" fontId="17" fillId="5" borderId="7" xfId="1" applyFont="1" applyFill="1" applyBorder="1" applyAlignment="1">
      <alignment horizontal="center"/>
    </xf>
    <xf numFmtId="0" fontId="9" fillId="0" borderId="0" xfId="0" applyFont="1" applyFill="1" applyBorder="1"/>
    <xf numFmtId="0" fontId="18" fillId="2" borderId="10" xfId="0" applyFont="1" applyFill="1" applyBorder="1" applyAlignment="1">
      <alignment horizontal="center"/>
    </xf>
    <xf numFmtId="43" fontId="8" fillId="2" borderId="10" xfId="0" applyNumberFormat="1" applyFont="1" applyFill="1" applyBorder="1" applyAlignment="1">
      <alignment vertical="top" wrapText="1" readingOrder="1"/>
    </xf>
    <xf numFmtId="9" fontId="18" fillId="5" borderId="7" xfId="1" applyFont="1" applyFill="1" applyBorder="1" applyAlignment="1">
      <alignment horizontal="center"/>
    </xf>
    <xf numFmtId="0" fontId="9" fillId="2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10" xfId="0" applyNumberFormat="1" applyFont="1" applyFill="1" applyBorder="1" applyAlignment="1">
      <alignment horizontal="center" vertical="center" wrapText="1" readingOrder="1"/>
    </xf>
    <xf numFmtId="0" fontId="18" fillId="0" borderId="10" xfId="0" applyFont="1" applyFill="1" applyBorder="1"/>
    <xf numFmtId="0" fontId="6" fillId="0" borderId="10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horizontal="center" vertical="center" wrapText="1" readingOrder="1"/>
    </xf>
    <xf numFmtId="0" fontId="6" fillId="0" borderId="10" xfId="0" applyNumberFormat="1" applyFont="1" applyFill="1" applyBorder="1" applyAlignment="1">
      <alignment horizontal="left" vertical="center" wrapText="1" readingOrder="1"/>
    </xf>
    <xf numFmtId="4" fontId="6" fillId="0" borderId="10" xfId="0" applyNumberFormat="1" applyFont="1" applyFill="1" applyBorder="1" applyAlignment="1">
      <alignment horizontal="right" vertical="center" wrapText="1" readingOrder="1"/>
    </xf>
    <xf numFmtId="0" fontId="6" fillId="0" borderId="10" xfId="0" applyNumberFormat="1" applyFont="1" applyFill="1" applyBorder="1" applyAlignment="1">
      <alignment horizontal="right" vertical="center" wrapText="1" readingOrder="1"/>
    </xf>
    <xf numFmtId="0" fontId="7" fillId="0" borderId="10" xfId="0" applyNumberFormat="1" applyFont="1" applyFill="1" applyBorder="1" applyAlignment="1">
      <alignment horizontal="center" vertical="center" wrapText="1" readingOrder="1"/>
    </xf>
    <xf numFmtId="0" fontId="7" fillId="0" borderId="10" xfId="0" applyNumberFormat="1" applyFont="1" applyFill="1" applyBorder="1" applyAlignment="1">
      <alignment vertical="center" wrapText="1" readingOrder="1"/>
    </xf>
    <xf numFmtId="0" fontId="7" fillId="0" borderId="10" xfId="0" applyNumberFormat="1" applyFont="1" applyFill="1" applyBorder="1" applyAlignment="1">
      <alignment horizontal="center" vertical="center" wrapText="1" readingOrder="1"/>
    </xf>
    <xf numFmtId="0" fontId="7" fillId="0" borderId="10" xfId="0" applyNumberFormat="1" applyFont="1" applyFill="1" applyBorder="1" applyAlignment="1">
      <alignment horizontal="left" vertical="center" wrapText="1" readingOrder="1"/>
    </xf>
    <xf numFmtId="4" fontId="7" fillId="0" borderId="10" xfId="0" applyNumberFormat="1" applyFont="1" applyFill="1" applyBorder="1" applyAlignment="1">
      <alignment horizontal="right" vertical="center" wrapText="1" readingOrder="1"/>
    </xf>
    <xf numFmtId="0" fontId="7" fillId="0" borderId="10" xfId="0" applyNumberFormat="1" applyFont="1" applyFill="1" applyBorder="1" applyAlignment="1">
      <alignment horizontal="right" vertical="center" wrapText="1" readingOrder="1"/>
    </xf>
    <xf numFmtId="0" fontId="6" fillId="2" borderId="10" xfId="0" applyNumberFormat="1" applyFont="1" applyFill="1" applyBorder="1" applyAlignment="1">
      <alignment horizontal="center" vertical="center" wrapText="1" readingOrder="1"/>
    </xf>
    <xf numFmtId="0" fontId="18" fillId="2" borderId="10" xfId="0" applyFont="1" applyFill="1" applyBorder="1"/>
    <xf numFmtId="0" fontId="6" fillId="2" borderId="10" xfId="0" applyNumberFormat="1" applyFont="1" applyFill="1" applyBorder="1" applyAlignment="1">
      <alignment vertical="center" wrapText="1" readingOrder="1"/>
    </xf>
    <xf numFmtId="0" fontId="6" fillId="2" borderId="10" xfId="0" applyNumberFormat="1" applyFont="1" applyFill="1" applyBorder="1" applyAlignment="1">
      <alignment horizontal="center" vertical="center" wrapText="1" readingOrder="1"/>
    </xf>
    <xf numFmtId="0" fontId="6" fillId="2" borderId="10" xfId="0" applyNumberFormat="1" applyFont="1" applyFill="1" applyBorder="1" applyAlignment="1">
      <alignment horizontal="left" vertical="center" wrapText="1" readingOrder="1"/>
    </xf>
    <xf numFmtId="4" fontId="6" fillId="2" borderId="10" xfId="0" applyNumberFormat="1" applyFont="1" applyFill="1" applyBorder="1" applyAlignment="1">
      <alignment horizontal="right" vertical="center" wrapText="1" readingOrder="1"/>
    </xf>
    <xf numFmtId="0" fontId="6" fillId="2" borderId="10" xfId="0" applyNumberFormat="1" applyFont="1" applyFill="1" applyBorder="1" applyAlignment="1">
      <alignment horizontal="right" vertical="center" wrapText="1" readingOrder="1"/>
    </xf>
    <xf numFmtId="0" fontId="7" fillId="2" borderId="10" xfId="0" applyNumberFormat="1" applyFont="1" applyFill="1" applyBorder="1" applyAlignment="1">
      <alignment horizontal="center" vertical="center" wrapText="1" readingOrder="1"/>
    </xf>
    <xf numFmtId="0" fontId="7" fillId="2" borderId="10" xfId="0" applyNumberFormat="1" applyFont="1" applyFill="1" applyBorder="1" applyAlignment="1">
      <alignment vertical="center" wrapText="1" readingOrder="1"/>
    </xf>
    <xf numFmtId="0" fontId="7" fillId="2" borderId="10" xfId="0" applyNumberFormat="1" applyFont="1" applyFill="1" applyBorder="1" applyAlignment="1">
      <alignment horizontal="center" vertical="center" wrapText="1" readingOrder="1"/>
    </xf>
    <xf numFmtId="0" fontId="7" fillId="2" borderId="10" xfId="0" applyNumberFormat="1" applyFont="1" applyFill="1" applyBorder="1" applyAlignment="1">
      <alignment horizontal="left" vertical="center" wrapText="1" readingOrder="1"/>
    </xf>
    <xf numFmtId="4" fontId="7" fillId="2" borderId="10" xfId="0" applyNumberFormat="1" applyFont="1" applyFill="1" applyBorder="1" applyAlignment="1">
      <alignment horizontal="right" vertical="center" wrapText="1" readingOrder="1"/>
    </xf>
    <xf numFmtId="0" fontId="7" fillId="2" borderId="10" xfId="0" applyNumberFormat="1" applyFont="1" applyFill="1" applyBorder="1" applyAlignment="1">
      <alignment horizontal="right" vertical="center" wrapText="1" readingOrder="1"/>
    </xf>
    <xf numFmtId="0" fontId="6" fillId="2" borderId="0" xfId="0" applyNumberFormat="1" applyFont="1" applyFill="1" applyBorder="1" applyAlignment="1">
      <alignment vertical="top" wrapText="1" readingOrder="1"/>
    </xf>
    <xf numFmtId="0" fontId="6" fillId="2" borderId="0" xfId="0" applyNumberFormat="1" applyFont="1" applyFill="1" applyBorder="1" applyAlignment="1">
      <alignment vertical="top" wrapText="1" readingOrder="1"/>
    </xf>
    <xf numFmtId="0" fontId="18" fillId="2" borderId="0" xfId="0" applyFont="1" applyFill="1" applyBorder="1"/>
    <xf numFmtId="0" fontId="21" fillId="2" borderId="0" xfId="0" applyFont="1" applyFill="1" applyBorder="1" applyAlignment="1">
      <alignment horizontal="center"/>
    </xf>
    <xf numFmtId="0" fontId="21" fillId="4" borderId="0" xfId="0" applyNumberFormat="1" applyFont="1" applyFill="1" applyBorder="1" applyAlignment="1">
      <alignment horizontal="left" vertical="center" wrapText="1" indent="16" readingOrder="1"/>
    </xf>
    <xf numFmtId="43" fontId="22" fillId="2" borderId="0" xfId="0" applyNumberFormat="1" applyFont="1" applyFill="1" applyBorder="1" applyAlignment="1">
      <alignment vertical="top" wrapText="1" readingOrder="1"/>
    </xf>
    <xf numFmtId="9" fontId="21" fillId="2" borderId="0" xfId="1" applyFont="1" applyFill="1" applyBorder="1" applyAlignment="1">
      <alignment horizontal="center"/>
    </xf>
    <xf numFmtId="0" fontId="23" fillId="2" borderId="0" xfId="0" applyFont="1" applyFill="1" applyBorder="1"/>
    <xf numFmtId="0" fontId="7" fillId="3" borderId="10" xfId="0" applyNumberFormat="1" applyFont="1" applyFill="1" applyBorder="1" applyAlignment="1">
      <alignment horizontal="center" vertical="center" wrapText="1" readingOrder="1"/>
    </xf>
    <xf numFmtId="0" fontId="6" fillId="2" borderId="7" xfId="0" applyNumberFormat="1" applyFont="1" applyFill="1" applyBorder="1" applyAlignment="1">
      <alignment horizontal="center" vertical="center" wrapText="1" readingOrder="1"/>
    </xf>
    <xf numFmtId="0" fontId="18" fillId="2" borderId="7" xfId="0" applyFont="1" applyFill="1" applyBorder="1"/>
    <xf numFmtId="0" fontId="6" fillId="2" borderId="7" xfId="0" applyNumberFormat="1" applyFont="1" applyFill="1" applyBorder="1" applyAlignment="1">
      <alignment vertical="center" wrapText="1" readingOrder="1"/>
    </xf>
    <xf numFmtId="0" fontId="6" fillId="2" borderId="7" xfId="0" applyNumberFormat="1" applyFont="1" applyFill="1" applyBorder="1" applyAlignment="1">
      <alignment horizontal="center" vertical="center" wrapText="1" readingOrder="1"/>
    </xf>
    <xf numFmtId="0" fontId="6" fillId="2" borderId="7" xfId="0" applyNumberFormat="1" applyFont="1" applyFill="1" applyBorder="1" applyAlignment="1">
      <alignment horizontal="left" vertical="center" wrapText="1" readingOrder="1"/>
    </xf>
    <xf numFmtId="4" fontId="6" fillId="2" borderId="7" xfId="0" applyNumberFormat="1" applyFont="1" applyFill="1" applyBorder="1" applyAlignment="1">
      <alignment horizontal="right" vertical="center" wrapText="1" readingOrder="1"/>
    </xf>
    <xf numFmtId="0" fontId="6" fillId="2" borderId="7" xfId="0" applyNumberFormat="1" applyFont="1" applyFill="1" applyBorder="1" applyAlignment="1">
      <alignment horizontal="right" vertical="center" wrapText="1" readingOrder="1"/>
    </xf>
    <xf numFmtId="4" fontId="8" fillId="0" borderId="7" xfId="0" applyNumberFormat="1" applyFont="1" applyFill="1" applyBorder="1" applyAlignment="1">
      <alignment vertical="center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</xdr:colOff>
      <xdr:row>0</xdr:row>
      <xdr:rowOff>123825</xdr:rowOff>
    </xdr:from>
    <xdr:to>
      <xdr:col>14</xdr:col>
      <xdr:colOff>84035</xdr:colOff>
      <xdr:row>6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F610EEA-7C24-43EC-A3B9-C97D234AD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23825"/>
          <a:ext cx="1436585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11"/>
  <sheetViews>
    <sheetView showGridLines="0" tabSelected="1" workbookViewId="0">
      <selection activeCell="BB1" sqref="BB1:BB1048576"/>
    </sheetView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40" width="0.85546875" customWidth="1"/>
    <col min="41" max="41" width="8.28515625" customWidth="1"/>
    <col min="42" max="42" width="17.42578125" bestFit="1" customWidth="1"/>
    <col min="43" max="52" width="16" customWidth="1"/>
    <col min="53" max="53" width="14.28515625" customWidth="1"/>
    <col min="54" max="54" width="13.5703125" customWidth="1"/>
    <col min="55" max="55" width="11.85546875" customWidth="1"/>
    <col min="57" max="57" width="16.42578125" bestFit="1" customWidth="1"/>
  </cols>
  <sheetData>
    <row r="1" spans="1:57" s="8" customFormat="1">
      <c r="F1" s="9"/>
    </row>
    <row r="2" spans="1:57" s="10" customFormat="1" ht="18">
      <c r="C2" s="11"/>
      <c r="W2" s="12" t="s">
        <v>219</v>
      </c>
      <c r="X2" s="11"/>
      <c r="Y2" s="13"/>
      <c r="Z2" s="12"/>
      <c r="AA2" s="11"/>
      <c r="AB2" s="11"/>
      <c r="AC2" s="11"/>
    </row>
    <row r="3" spans="1:57" s="10" customFormat="1" ht="18">
      <c r="C3" s="11"/>
      <c r="W3" s="12" t="s">
        <v>220</v>
      </c>
      <c r="X3" s="11"/>
      <c r="Y3" s="13"/>
      <c r="Z3" s="12"/>
      <c r="AA3" s="11"/>
      <c r="AB3" s="11"/>
      <c r="AC3" s="11"/>
    </row>
    <row r="4" spans="1:57" s="10" customFormat="1" ht="18">
      <c r="C4" s="11"/>
      <c r="W4" s="12" t="s">
        <v>221</v>
      </c>
      <c r="X4" s="11"/>
      <c r="Y4" s="13"/>
      <c r="Z4" s="12"/>
      <c r="AA4" s="11"/>
      <c r="AB4" s="11"/>
      <c r="AC4" s="11"/>
    </row>
    <row r="5" spans="1:57" s="14" customFormat="1" ht="18">
      <c r="B5" s="15"/>
      <c r="C5" s="15"/>
      <c r="R5" s="15"/>
      <c r="S5" s="15"/>
      <c r="T5" s="15"/>
      <c r="W5" s="16" t="s">
        <v>222</v>
      </c>
      <c r="X5" s="15"/>
      <c r="Y5" s="17"/>
      <c r="Z5" s="16"/>
      <c r="AA5" s="15"/>
      <c r="AB5" s="15"/>
      <c r="AC5" s="15"/>
      <c r="AD5" s="15"/>
      <c r="AE5" s="15"/>
      <c r="AF5" s="15"/>
      <c r="AG5" s="15"/>
      <c r="AH5" s="15"/>
      <c r="AI5" s="15"/>
      <c r="AJ5" s="15"/>
    </row>
    <row r="6" spans="1:57" s="5" customFormat="1" ht="16.5"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6"/>
      <c r="BB6" s="6"/>
      <c r="BC6" s="7"/>
      <c r="BD6" s="7"/>
    </row>
    <row r="7" spans="1:57" s="5" customFormat="1" ht="17.25" thickBot="1"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6"/>
      <c r="BB7" s="6"/>
      <c r="BC7" s="7"/>
      <c r="BD7" s="7"/>
    </row>
    <row r="8" spans="1:57" s="22" customFormat="1" ht="51.75" customHeight="1" thickBot="1">
      <c r="A8" s="18" t="s">
        <v>10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20" t="s">
        <v>15</v>
      </c>
      <c r="AQ8" s="20" t="s">
        <v>16</v>
      </c>
      <c r="AR8" s="20" t="s">
        <v>17</v>
      </c>
      <c r="AS8" s="20" t="s">
        <v>18</v>
      </c>
      <c r="AT8" s="20" t="s">
        <v>19</v>
      </c>
      <c r="AU8" s="20" t="s">
        <v>20</v>
      </c>
      <c r="AV8" s="20" t="s">
        <v>21</v>
      </c>
      <c r="AW8" s="20" t="s">
        <v>22</v>
      </c>
      <c r="AX8" s="20" t="s">
        <v>23</v>
      </c>
      <c r="AY8" s="20" t="s">
        <v>24</v>
      </c>
      <c r="AZ8" s="20" t="s">
        <v>25</v>
      </c>
      <c r="BA8" s="20" t="s">
        <v>26</v>
      </c>
      <c r="BB8" s="20" t="s">
        <v>27</v>
      </c>
      <c r="BC8" s="20" t="s">
        <v>223</v>
      </c>
      <c r="BD8" s="21" t="s">
        <v>224</v>
      </c>
    </row>
    <row r="9" spans="1:57" s="36" customFormat="1">
      <c r="A9" s="33" t="s">
        <v>28</v>
      </c>
      <c r="B9" s="33"/>
      <c r="C9" s="33"/>
      <c r="D9" s="34"/>
      <c r="E9" s="35" t="s">
        <v>225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119">
        <f>+AP28+AP29+AP30+AP31</f>
        <v>599401781461</v>
      </c>
      <c r="AQ9" s="119">
        <f t="shared" ref="AQ9:BB9" si="0">+AQ28+AQ29+AQ30+AQ31</f>
        <v>494878130968.77002</v>
      </c>
      <c r="AR9" s="119">
        <f t="shared" si="0"/>
        <v>104523650492.23</v>
      </c>
      <c r="AS9" s="119">
        <f t="shared" si="0"/>
        <v>34573420726</v>
      </c>
      <c r="AT9" s="119">
        <f t="shared" si="0"/>
        <v>267436161214.76999</v>
      </c>
      <c r="AU9" s="119">
        <f t="shared" si="0"/>
        <v>227441969754</v>
      </c>
      <c r="AV9" s="119">
        <f t="shared" si="0"/>
        <v>89607456104.440002</v>
      </c>
      <c r="AW9" s="119">
        <f t="shared" si="0"/>
        <v>177828705110.32999</v>
      </c>
      <c r="AX9" s="119">
        <f t="shared" si="0"/>
        <v>89130603062.440002</v>
      </c>
      <c r="AY9" s="119">
        <f t="shared" si="0"/>
        <v>476853042</v>
      </c>
      <c r="AZ9" s="119">
        <f t="shared" si="0"/>
        <v>87975225018.440002</v>
      </c>
      <c r="BA9" s="119">
        <f t="shared" si="0"/>
        <v>1155378044</v>
      </c>
      <c r="BB9" s="119">
        <f t="shared" si="0"/>
        <v>29184594</v>
      </c>
      <c r="BC9" s="63">
        <f t="shared" ref="BC9:BC12" si="1">IFERROR(AT9/AP9,0)</f>
        <v>0.44617178241097816</v>
      </c>
      <c r="BD9" s="63">
        <f t="shared" ref="BD9:BD12" si="2">IFERROR(AV9/AP9,0)</f>
        <v>0.14949481111989371</v>
      </c>
    </row>
    <row r="10" spans="1:57" s="36" customFormat="1">
      <c r="A10" s="37" t="s">
        <v>226</v>
      </c>
      <c r="B10" s="37"/>
      <c r="C10" s="37"/>
      <c r="D10" s="38"/>
      <c r="E10" s="39" t="s">
        <v>227</v>
      </c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56">
        <f>+AP129+AP130</f>
        <v>46709385904</v>
      </c>
      <c r="AQ10" s="56">
        <f t="shared" ref="AQ10:BB10" si="3">+AQ129+AQ130</f>
        <v>26303000765</v>
      </c>
      <c r="AR10" s="56">
        <f t="shared" si="3"/>
        <v>20406385139</v>
      </c>
      <c r="AS10" s="56">
        <f t="shared" si="3"/>
        <v>0</v>
      </c>
      <c r="AT10" s="56">
        <f t="shared" si="3"/>
        <v>9633109407</v>
      </c>
      <c r="AU10" s="56">
        <f t="shared" si="3"/>
        <v>16669891358</v>
      </c>
      <c r="AV10" s="56">
        <f t="shared" si="3"/>
        <v>172230268</v>
      </c>
      <c r="AW10" s="56">
        <f t="shared" si="3"/>
        <v>9460879139</v>
      </c>
      <c r="AX10" s="56">
        <f t="shared" si="3"/>
        <v>166596935</v>
      </c>
      <c r="AY10" s="56">
        <f t="shared" si="3"/>
        <v>5633333</v>
      </c>
      <c r="AZ10" s="56">
        <f t="shared" si="3"/>
        <v>166596935</v>
      </c>
      <c r="BA10" s="56">
        <f t="shared" si="3"/>
        <v>0</v>
      </c>
      <c r="BB10" s="56">
        <f t="shared" si="3"/>
        <v>0</v>
      </c>
      <c r="BC10" s="63">
        <f t="shared" si="1"/>
        <v>0.20623498298176213</v>
      </c>
      <c r="BD10" s="63">
        <f t="shared" si="2"/>
        <v>3.6872732249997511E-3</v>
      </c>
    </row>
    <row r="11" spans="1:57" s="53" customFormat="1">
      <c r="A11" s="30" t="s">
        <v>228</v>
      </c>
      <c r="B11" s="30"/>
      <c r="C11" s="30"/>
      <c r="D11" s="30"/>
      <c r="E11" s="40" t="s">
        <v>229</v>
      </c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57">
        <f>+AP9+AP10</f>
        <v>646111167365</v>
      </c>
      <c r="AQ11" s="57">
        <f t="shared" ref="AQ11:BB11" si="4">+AQ9+AQ10</f>
        <v>521181131733.77002</v>
      </c>
      <c r="AR11" s="57">
        <f t="shared" si="4"/>
        <v>124930035631.23</v>
      </c>
      <c r="AS11" s="57">
        <f t="shared" si="4"/>
        <v>34573420726</v>
      </c>
      <c r="AT11" s="57">
        <f t="shared" si="4"/>
        <v>277069270621.77002</v>
      </c>
      <c r="AU11" s="57">
        <f t="shared" si="4"/>
        <v>244111861112</v>
      </c>
      <c r="AV11" s="57">
        <f t="shared" si="4"/>
        <v>89779686372.440002</v>
      </c>
      <c r="AW11" s="57">
        <f t="shared" si="4"/>
        <v>187289584249.32999</v>
      </c>
      <c r="AX11" s="57">
        <f t="shared" si="4"/>
        <v>89297199997.440002</v>
      </c>
      <c r="AY11" s="57">
        <f t="shared" si="4"/>
        <v>482486375</v>
      </c>
      <c r="AZ11" s="57">
        <f t="shared" si="4"/>
        <v>88141821953.440002</v>
      </c>
      <c r="BA11" s="57">
        <f t="shared" si="4"/>
        <v>1155378044</v>
      </c>
      <c r="BB11" s="57">
        <f t="shared" si="4"/>
        <v>29184594</v>
      </c>
      <c r="BC11" s="63">
        <f t="shared" si="1"/>
        <v>0.42882600489901224</v>
      </c>
      <c r="BD11" s="63">
        <f t="shared" si="2"/>
        <v>0.13895393069676168</v>
      </c>
      <c r="BE11" s="54"/>
    </row>
    <row r="12" spans="1:57" s="36" customFormat="1">
      <c r="A12" s="41" t="s">
        <v>148</v>
      </c>
      <c r="B12" s="41"/>
      <c r="C12" s="41"/>
      <c r="D12" s="42"/>
      <c r="E12" s="43" t="s">
        <v>230</v>
      </c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56">
        <f>+AP190</f>
        <v>13920000000</v>
      </c>
      <c r="AQ12" s="56">
        <f>+AQ190</f>
        <v>8760378582</v>
      </c>
      <c r="AR12" s="56">
        <f>+AR190</f>
        <v>5159621418</v>
      </c>
      <c r="AS12" s="56">
        <f>+AS190</f>
        <v>0</v>
      </c>
      <c r="AT12" s="56">
        <f>+AT190</f>
        <v>5702678263</v>
      </c>
      <c r="AU12" s="56">
        <f>+AU190</f>
        <v>3057700319</v>
      </c>
      <c r="AV12" s="56">
        <f>+AV190</f>
        <v>62793337</v>
      </c>
      <c r="AW12" s="56">
        <f>+AW190</f>
        <v>5639884926</v>
      </c>
      <c r="AX12" s="56">
        <f>+AX190</f>
        <v>0</v>
      </c>
      <c r="AY12" s="56">
        <f>+AY190</f>
        <v>62793337</v>
      </c>
      <c r="AZ12" s="56">
        <f>+AZ190</f>
        <v>0</v>
      </c>
      <c r="BA12" s="56">
        <f>+BA190</f>
        <v>0</v>
      </c>
      <c r="BB12" s="56">
        <f>+BB190</f>
        <v>0</v>
      </c>
      <c r="BC12" s="63">
        <f t="shared" si="1"/>
        <v>0.40967516257183906</v>
      </c>
      <c r="BD12" s="63">
        <f t="shared" si="2"/>
        <v>4.5110155890804599E-3</v>
      </c>
    </row>
    <row r="13" spans="1:57" s="36" customFormat="1">
      <c r="A13" s="31" t="s">
        <v>228</v>
      </c>
      <c r="B13" s="31"/>
      <c r="C13" s="31"/>
      <c r="D13" s="31"/>
      <c r="E13" s="44" t="s">
        <v>231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58">
        <f>+AP11+AP12</f>
        <v>660031167365</v>
      </c>
      <c r="AQ13" s="58">
        <f t="shared" ref="AQ13:BD13" si="5">+AQ11+AQ12</f>
        <v>529941510315.77002</v>
      </c>
      <c r="AR13" s="58">
        <f t="shared" si="5"/>
        <v>130089657049.23</v>
      </c>
      <c r="AS13" s="58">
        <f t="shared" si="5"/>
        <v>34573420726</v>
      </c>
      <c r="AT13" s="58">
        <f t="shared" si="5"/>
        <v>282771948884.77002</v>
      </c>
      <c r="AU13" s="58">
        <f t="shared" si="5"/>
        <v>247169561431</v>
      </c>
      <c r="AV13" s="58">
        <f t="shared" si="5"/>
        <v>89842479709.440002</v>
      </c>
      <c r="AW13" s="58">
        <f t="shared" si="5"/>
        <v>192929469175.32999</v>
      </c>
      <c r="AX13" s="58">
        <f t="shared" si="5"/>
        <v>89297199997.440002</v>
      </c>
      <c r="AY13" s="58">
        <f t="shared" si="5"/>
        <v>545279712</v>
      </c>
      <c r="AZ13" s="58">
        <f t="shared" si="5"/>
        <v>88141821953.440002</v>
      </c>
      <c r="BA13" s="58">
        <f t="shared" si="5"/>
        <v>1155378044</v>
      </c>
      <c r="BB13" s="58">
        <f t="shared" si="5"/>
        <v>29184594</v>
      </c>
      <c r="BC13" s="63">
        <f t="shared" si="5"/>
        <v>0.83850116747085135</v>
      </c>
      <c r="BD13" s="63">
        <f t="shared" si="5"/>
        <v>0.14346494628584214</v>
      </c>
    </row>
    <row r="14" spans="1:57" s="29" customFormat="1" ht="15.75" thickBot="1">
      <c r="A14" s="26"/>
      <c r="B14" s="27"/>
      <c r="C14" s="27"/>
      <c r="D14" s="27"/>
      <c r="E14" s="27"/>
      <c r="F14" s="27"/>
      <c r="G14" s="28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5"/>
      <c r="AI14" s="25"/>
      <c r="AJ14" s="25"/>
      <c r="AK14" s="25"/>
      <c r="AL14" s="25"/>
      <c r="AM14" s="25"/>
      <c r="AN14" s="27"/>
      <c r="AO14" s="27"/>
      <c r="AP14" s="25"/>
      <c r="AQ14" s="51"/>
      <c r="AR14" s="25"/>
      <c r="AS14" s="25"/>
      <c r="AT14" s="52"/>
      <c r="AU14" s="25"/>
      <c r="AV14" s="52"/>
      <c r="AW14" s="25"/>
      <c r="AX14" s="52"/>
      <c r="AY14" s="25"/>
      <c r="AZ14" s="25"/>
      <c r="BA14" s="25"/>
      <c r="BB14" s="25"/>
    </row>
    <row r="15" spans="1:57" s="59" customFormat="1" ht="51.75" customHeight="1" thickBot="1">
      <c r="A15" s="18" t="s">
        <v>10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20" t="s">
        <v>15</v>
      </c>
      <c r="AQ15" s="20" t="s">
        <v>16</v>
      </c>
      <c r="AR15" s="20" t="s">
        <v>17</v>
      </c>
      <c r="AS15" s="20" t="s">
        <v>18</v>
      </c>
      <c r="AT15" s="20" t="s">
        <v>19</v>
      </c>
      <c r="AU15" s="20" t="s">
        <v>20</v>
      </c>
      <c r="AV15" s="20" t="s">
        <v>21</v>
      </c>
      <c r="AW15" s="20" t="s">
        <v>22</v>
      </c>
      <c r="AX15" s="20" t="s">
        <v>23</v>
      </c>
      <c r="AY15" s="20" t="s">
        <v>24</v>
      </c>
      <c r="AZ15" s="20" t="s">
        <v>25</v>
      </c>
      <c r="BA15" s="20" t="s">
        <v>26</v>
      </c>
      <c r="BB15" s="20" t="s">
        <v>27</v>
      </c>
      <c r="BC15" s="20" t="s">
        <v>223</v>
      </c>
      <c r="BD15" s="21" t="s">
        <v>224</v>
      </c>
    </row>
    <row r="16" spans="1:57" s="2" customFormat="1" ht="13.5" customHeight="1">
      <c r="A16" s="60" t="s">
        <v>259</v>
      </c>
      <c r="B16" s="60"/>
      <c r="C16" s="60"/>
      <c r="D16" s="60"/>
      <c r="E16" s="61" t="s">
        <v>260</v>
      </c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2">
        <f>+AP32</f>
        <v>231303000000</v>
      </c>
      <c r="AQ16" s="62">
        <f t="shared" ref="AQ16:BB16" si="6">+AQ32</f>
        <v>231303000000</v>
      </c>
      <c r="AR16" s="62">
        <f t="shared" si="6"/>
        <v>0</v>
      </c>
      <c r="AS16" s="62">
        <f t="shared" si="6"/>
        <v>0</v>
      </c>
      <c r="AT16" s="62">
        <f t="shared" si="6"/>
        <v>46902974585</v>
      </c>
      <c r="AU16" s="62">
        <f t="shared" si="6"/>
        <v>184400025415</v>
      </c>
      <c r="AV16" s="62">
        <f t="shared" si="6"/>
        <v>46894677427</v>
      </c>
      <c r="AW16" s="62">
        <f t="shared" si="6"/>
        <v>8297158</v>
      </c>
      <c r="AX16" s="62">
        <f t="shared" si="6"/>
        <v>46894677427</v>
      </c>
      <c r="AY16" s="62">
        <f t="shared" si="6"/>
        <v>0</v>
      </c>
      <c r="AZ16" s="62">
        <f t="shared" si="6"/>
        <v>46330801398</v>
      </c>
      <c r="BA16" s="62">
        <f t="shared" si="6"/>
        <v>563876029</v>
      </c>
      <c r="BB16" s="62">
        <f t="shared" si="6"/>
        <v>25673779</v>
      </c>
      <c r="BC16" s="63">
        <f>IFERROR(AT16/AP16,0)</f>
        <v>0.20277719953913265</v>
      </c>
      <c r="BD16" s="63">
        <f t="shared" ref="BD16" si="7">IFERROR(AV16/AP16,0)</f>
        <v>0.20274132815830317</v>
      </c>
    </row>
    <row r="17" spans="1:56" s="2" customFormat="1" ht="13.5" customHeight="1">
      <c r="A17" s="64" t="s">
        <v>261</v>
      </c>
      <c r="B17" s="64"/>
      <c r="C17" s="64"/>
      <c r="D17" s="64"/>
      <c r="E17" s="65" t="s">
        <v>262</v>
      </c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6">
        <f>+AP59</f>
        <v>22736657261</v>
      </c>
      <c r="AQ17" s="66">
        <f t="shared" ref="AQ17:BB17" si="8">+AQ59</f>
        <v>20644558009.540001</v>
      </c>
      <c r="AR17" s="66">
        <f t="shared" si="8"/>
        <v>2092099251.46</v>
      </c>
      <c r="AS17" s="66">
        <f t="shared" si="8"/>
        <v>0</v>
      </c>
      <c r="AT17" s="66">
        <f t="shared" si="8"/>
        <v>14253857451.540001</v>
      </c>
      <c r="AU17" s="66">
        <f t="shared" si="8"/>
        <v>6390700558</v>
      </c>
      <c r="AV17" s="66">
        <f t="shared" si="8"/>
        <v>2097205290.1400001</v>
      </c>
      <c r="AW17" s="66">
        <f t="shared" si="8"/>
        <v>12156652161.4</v>
      </c>
      <c r="AX17" s="66">
        <f t="shared" si="8"/>
        <v>1796969204.6400001</v>
      </c>
      <c r="AY17" s="66">
        <f t="shared" si="8"/>
        <v>300236085.5</v>
      </c>
      <c r="AZ17" s="66">
        <f t="shared" si="8"/>
        <v>1217003189.6400001</v>
      </c>
      <c r="BA17" s="66">
        <f t="shared" si="8"/>
        <v>579966015</v>
      </c>
      <c r="BB17" s="66">
        <f t="shared" si="8"/>
        <v>3510815</v>
      </c>
      <c r="BC17" s="63">
        <f t="shared" ref="BC17:BC24" si="9">IFERROR(AT17/AP17,0)</f>
        <v>0.6269108641572182</v>
      </c>
      <c r="BD17" s="63">
        <f t="shared" ref="BD17:BD24" si="10">IFERROR(AV17/AP17,0)</f>
        <v>9.2238945508375983E-2</v>
      </c>
    </row>
    <row r="18" spans="1:56" s="2" customFormat="1" ht="13.5" customHeight="1">
      <c r="A18" s="64" t="s">
        <v>263</v>
      </c>
      <c r="B18" s="64"/>
      <c r="C18" s="64"/>
      <c r="D18" s="64"/>
      <c r="E18" s="65" t="s">
        <v>122</v>
      </c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6">
        <f>+AP101+AP102+AP103</f>
        <v>344310124200</v>
      </c>
      <c r="AQ18" s="66">
        <f t="shared" ref="AQ18:BB18" si="11">+AQ101+AQ102+AQ103</f>
        <v>242673911089.23001</v>
      </c>
      <c r="AR18" s="66">
        <f t="shared" si="11"/>
        <v>101636213110.77</v>
      </c>
      <c r="AS18" s="66">
        <f t="shared" si="11"/>
        <v>34573420726</v>
      </c>
      <c r="AT18" s="66">
        <f t="shared" si="11"/>
        <v>206023014708.23001</v>
      </c>
      <c r="AU18" s="66">
        <f t="shared" si="11"/>
        <v>36650896381</v>
      </c>
      <c r="AV18" s="66">
        <f t="shared" si="11"/>
        <v>40360009917.300003</v>
      </c>
      <c r="AW18" s="66">
        <f t="shared" si="11"/>
        <v>165663004790.92999</v>
      </c>
      <c r="AX18" s="66">
        <f t="shared" si="11"/>
        <v>40183392960.800003</v>
      </c>
      <c r="AY18" s="66">
        <f t="shared" si="11"/>
        <v>176616956.5</v>
      </c>
      <c r="AZ18" s="66">
        <f t="shared" si="11"/>
        <v>40171856960.800003</v>
      </c>
      <c r="BA18" s="66">
        <f t="shared" si="11"/>
        <v>11536000</v>
      </c>
      <c r="BB18" s="66">
        <f t="shared" si="11"/>
        <v>0</v>
      </c>
      <c r="BC18" s="63">
        <f t="shared" si="9"/>
        <v>0.59836467250831427</v>
      </c>
      <c r="BD18" s="63">
        <f t="shared" si="10"/>
        <v>0.11721993366031844</v>
      </c>
    </row>
    <row r="19" spans="1:56" s="2" customFormat="1" ht="13.5" customHeight="1">
      <c r="A19" s="64" t="s">
        <v>264</v>
      </c>
      <c r="B19" s="64"/>
      <c r="C19" s="64"/>
      <c r="D19" s="64"/>
      <c r="E19" s="65" t="s">
        <v>142</v>
      </c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6">
        <f>+AP121+AP122</f>
        <v>1052000000</v>
      </c>
      <c r="AQ19" s="66">
        <f t="shared" ref="AQ19:BB19" si="12">+AQ121+AQ122</f>
        <v>256661870</v>
      </c>
      <c r="AR19" s="66">
        <f t="shared" si="12"/>
        <v>795338130</v>
      </c>
      <c r="AS19" s="66">
        <f t="shared" si="12"/>
        <v>0</v>
      </c>
      <c r="AT19" s="66">
        <f t="shared" si="12"/>
        <v>256314470</v>
      </c>
      <c r="AU19" s="66">
        <f t="shared" si="12"/>
        <v>347400</v>
      </c>
      <c r="AV19" s="66">
        <f t="shared" si="12"/>
        <v>255563470</v>
      </c>
      <c r="AW19" s="66">
        <f t="shared" si="12"/>
        <v>751000</v>
      </c>
      <c r="AX19" s="66">
        <f t="shared" si="12"/>
        <v>255563470</v>
      </c>
      <c r="AY19" s="66">
        <f t="shared" si="12"/>
        <v>0</v>
      </c>
      <c r="AZ19" s="66">
        <f t="shared" si="12"/>
        <v>255563470</v>
      </c>
      <c r="BA19" s="66">
        <f t="shared" si="12"/>
        <v>0</v>
      </c>
      <c r="BB19" s="66">
        <f t="shared" si="12"/>
        <v>0</v>
      </c>
      <c r="BC19" s="63">
        <f t="shared" si="9"/>
        <v>0.24364493346007604</v>
      </c>
      <c r="BD19" s="63">
        <f t="shared" si="10"/>
        <v>0.24293105513307986</v>
      </c>
    </row>
    <row r="20" spans="1:56" s="71" customFormat="1" ht="12" customHeight="1">
      <c r="A20" s="67" t="s">
        <v>28</v>
      </c>
      <c r="B20" s="67"/>
      <c r="C20" s="67"/>
      <c r="D20" s="67"/>
      <c r="E20" s="68" t="s">
        <v>265</v>
      </c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9">
        <f>SUM(AP16:AP19)</f>
        <v>599401781461</v>
      </c>
      <c r="AQ20" s="69">
        <f t="shared" ref="AQ20:BB20" si="13">SUM(AQ16:AQ19)</f>
        <v>494878130968.77002</v>
      </c>
      <c r="AR20" s="69">
        <f t="shared" si="13"/>
        <v>104523650492.23001</v>
      </c>
      <c r="AS20" s="69">
        <f t="shared" si="13"/>
        <v>34573420726</v>
      </c>
      <c r="AT20" s="69">
        <f t="shared" si="13"/>
        <v>267436161214.77002</v>
      </c>
      <c r="AU20" s="69">
        <f t="shared" si="13"/>
        <v>227441969754</v>
      </c>
      <c r="AV20" s="69">
        <f t="shared" si="13"/>
        <v>89607456104.440002</v>
      </c>
      <c r="AW20" s="69">
        <f t="shared" si="13"/>
        <v>177828705110.32999</v>
      </c>
      <c r="AX20" s="69">
        <f t="shared" si="13"/>
        <v>89130603062.440002</v>
      </c>
      <c r="AY20" s="69">
        <f t="shared" si="13"/>
        <v>476853042</v>
      </c>
      <c r="AZ20" s="69">
        <f t="shared" si="13"/>
        <v>87975225018.440002</v>
      </c>
      <c r="BA20" s="69">
        <f t="shared" si="13"/>
        <v>1155378044</v>
      </c>
      <c r="BB20" s="69">
        <f t="shared" si="13"/>
        <v>29184594</v>
      </c>
      <c r="BC20" s="70">
        <f t="shared" si="9"/>
        <v>0.44617178241097821</v>
      </c>
      <c r="BD20" s="70">
        <f t="shared" si="10"/>
        <v>0.14949481111989371</v>
      </c>
    </row>
    <row r="21" spans="1:56" s="29" customFormat="1" ht="13.5" customHeight="1">
      <c r="A21" s="72" t="s">
        <v>148</v>
      </c>
      <c r="B21" s="72"/>
      <c r="C21" s="72"/>
      <c r="D21" s="72"/>
      <c r="E21" s="65" t="s">
        <v>266</v>
      </c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73">
        <f>+AP129+AP130</f>
        <v>46709385904</v>
      </c>
      <c r="AQ21" s="73">
        <f t="shared" ref="AQ21:BB21" si="14">+AQ129+AQ130</f>
        <v>26303000765</v>
      </c>
      <c r="AR21" s="73">
        <f t="shared" si="14"/>
        <v>20406385139</v>
      </c>
      <c r="AS21" s="73">
        <f t="shared" si="14"/>
        <v>0</v>
      </c>
      <c r="AT21" s="73">
        <f t="shared" si="14"/>
        <v>9633109407</v>
      </c>
      <c r="AU21" s="73">
        <f t="shared" si="14"/>
        <v>16669891358</v>
      </c>
      <c r="AV21" s="73">
        <f t="shared" si="14"/>
        <v>172230268</v>
      </c>
      <c r="AW21" s="73">
        <f t="shared" si="14"/>
        <v>9460879139</v>
      </c>
      <c r="AX21" s="73">
        <f t="shared" si="14"/>
        <v>166596935</v>
      </c>
      <c r="AY21" s="73">
        <f t="shared" si="14"/>
        <v>5633333</v>
      </c>
      <c r="AZ21" s="73">
        <f t="shared" si="14"/>
        <v>166596935</v>
      </c>
      <c r="BA21" s="73">
        <f t="shared" si="14"/>
        <v>0</v>
      </c>
      <c r="BB21" s="73">
        <f t="shared" si="14"/>
        <v>0</v>
      </c>
      <c r="BC21" s="63">
        <f t="shared" si="9"/>
        <v>0.20623498298176213</v>
      </c>
      <c r="BD21" s="63">
        <f t="shared" si="10"/>
        <v>3.6872732249997511E-3</v>
      </c>
    </row>
    <row r="22" spans="1:56" s="29" customFormat="1" ht="13.5" customHeight="1">
      <c r="A22" s="72" t="s">
        <v>148</v>
      </c>
      <c r="B22" s="72"/>
      <c r="C22" s="72"/>
      <c r="D22" s="72"/>
      <c r="E22" s="65" t="s">
        <v>267</v>
      </c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6">
        <f>+AP190</f>
        <v>13920000000</v>
      </c>
      <c r="AQ22" s="66">
        <f t="shared" ref="AQ22:BB22" si="15">+AQ190</f>
        <v>8760378582</v>
      </c>
      <c r="AR22" s="66">
        <f t="shared" si="15"/>
        <v>5159621418</v>
      </c>
      <c r="AS22" s="66">
        <f t="shared" si="15"/>
        <v>0</v>
      </c>
      <c r="AT22" s="66">
        <f t="shared" si="15"/>
        <v>5702678263</v>
      </c>
      <c r="AU22" s="66">
        <f t="shared" si="15"/>
        <v>3057700319</v>
      </c>
      <c r="AV22" s="66">
        <f t="shared" si="15"/>
        <v>62793337</v>
      </c>
      <c r="AW22" s="66">
        <f t="shared" si="15"/>
        <v>5639884926</v>
      </c>
      <c r="AX22" s="66">
        <f t="shared" si="15"/>
        <v>0</v>
      </c>
      <c r="AY22" s="66">
        <f t="shared" si="15"/>
        <v>62793337</v>
      </c>
      <c r="AZ22" s="66">
        <f t="shared" si="15"/>
        <v>0</v>
      </c>
      <c r="BA22" s="66">
        <f t="shared" si="15"/>
        <v>0</v>
      </c>
      <c r="BB22" s="66">
        <f t="shared" si="15"/>
        <v>0</v>
      </c>
      <c r="BC22" s="63">
        <f t="shared" si="9"/>
        <v>0.40967516257183906</v>
      </c>
      <c r="BD22" s="63">
        <f t="shared" si="10"/>
        <v>4.5110155890804599E-3</v>
      </c>
    </row>
    <row r="23" spans="1:56" s="29" customFormat="1" ht="13.5" customHeight="1">
      <c r="A23" s="67" t="s">
        <v>148</v>
      </c>
      <c r="B23" s="67"/>
      <c r="C23" s="67"/>
      <c r="D23" s="67"/>
      <c r="E23" s="68" t="s">
        <v>268</v>
      </c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9">
        <f>+AP21+AP22</f>
        <v>60629385904</v>
      </c>
      <c r="AQ23" s="69">
        <f t="shared" ref="AQ23:BB23" si="16">+AQ21+AQ22</f>
        <v>35063379347</v>
      </c>
      <c r="AR23" s="69">
        <f t="shared" si="16"/>
        <v>25566006557</v>
      </c>
      <c r="AS23" s="69">
        <f t="shared" si="16"/>
        <v>0</v>
      </c>
      <c r="AT23" s="69">
        <f t="shared" si="16"/>
        <v>15335787670</v>
      </c>
      <c r="AU23" s="69">
        <f t="shared" si="16"/>
        <v>19727591677</v>
      </c>
      <c r="AV23" s="69">
        <f t="shared" si="16"/>
        <v>235023605</v>
      </c>
      <c r="AW23" s="69">
        <f t="shared" si="16"/>
        <v>15100764065</v>
      </c>
      <c r="AX23" s="69">
        <f t="shared" si="16"/>
        <v>166596935</v>
      </c>
      <c r="AY23" s="69">
        <f t="shared" si="16"/>
        <v>68426670</v>
      </c>
      <c r="AZ23" s="69">
        <f t="shared" si="16"/>
        <v>166596935</v>
      </c>
      <c r="BA23" s="69">
        <f t="shared" si="16"/>
        <v>0</v>
      </c>
      <c r="BB23" s="69">
        <f t="shared" si="16"/>
        <v>0</v>
      </c>
      <c r="BC23" s="63">
        <f>IFERROR(AT23/AP23,0)</f>
        <v>0.25294314697962705</v>
      </c>
      <c r="BD23" s="63">
        <f t="shared" si="10"/>
        <v>3.8763975833786962E-3</v>
      </c>
    </row>
    <row r="24" spans="1:56" s="75" customFormat="1" ht="13.5" customHeight="1">
      <c r="A24" s="67" t="s">
        <v>228</v>
      </c>
      <c r="B24" s="67"/>
      <c r="C24" s="67"/>
      <c r="D24" s="67"/>
      <c r="E24" s="32" t="s">
        <v>231</v>
      </c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69">
        <f>+AP20+AP23</f>
        <v>660031167365</v>
      </c>
      <c r="AQ24" s="69">
        <f t="shared" ref="AQ24:BB24" si="17">+AQ20+AQ23</f>
        <v>529941510315.77002</v>
      </c>
      <c r="AR24" s="69">
        <f t="shared" si="17"/>
        <v>130089657049.23001</v>
      </c>
      <c r="AS24" s="69">
        <f t="shared" si="17"/>
        <v>34573420726</v>
      </c>
      <c r="AT24" s="69">
        <f t="shared" si="17"/>
        <v>282771948884.77002</v>
      </c>
      <c r="AU24" s="69">
        <f t="shared" si="17"/>
        <v>247169561431</v>
      </c>
      <c r="AV24" s="69">
        <f t="shared" si="17"/>
        <v>89842479709.440002</v>
      </c>
      <c r="AW24" s="69">
        <f t="shared" si="17"/>
        <v>192929469175.32999</v>
      </c>
      <c r="AX24" s="69">
        <f t="shared" si="17"/>
        <v>89297199997.440002</v>
      </c>
      <c r="AY24" s="69">
        <f t="shared" si="17"/>
        <v>545279712</v>
      </c>
      <c r="AZ24" s="69">
        <f t="shared" si="17"/>
        <v>88141821953.440002</v>
      </c>
      <c r="BA24" s="69">
        <f t="shared" si="17"/>
        <v>1155378044</v>
      </c>
      <c r="BB24" s="69">
        <f t="shared" si="17"/>
        <v>29184594</v>
      </c>
      <c r="BC24" s="74">
        <f t="shared" si="9"/>
        <v>0.42842211529746738</v>
      </c>
      <c r="BD24" s="74">
        <f t="shared" si="10"/>
        <v>0.13611854129269738</v>
      </c>
    </row>
    <row r="25" spans="1:56" s="110" customFormat="1" ht="13.5" customHeight="1">
      <c r="A25" s="106"/>
      <c r="B25" s="106"/>
      <c r="C25" s="106"/>
      <c r="D25" s="106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8">
        <f>+AP13-AP24</f>
        <v>0</v>
      </c>
      <c r="AQ25" s="108">
        <f t="shared" ref="AQ25:BB25" si="18">+AQ13-AQ24</f>
        <v>0</v>
      </c>
      <c r="AR25" s="108">
        <f t="shared" si="18"/>
        <v>0</v>
      </c>
      <c r="AS25" s="108">
        <f t="shared" si="18"/>
        <v>0</v>
      </c>
      <c r="AT25" s="108">
        <f t="shared" si="18"/>
        <v>0</v>
      </c>
      <c r="AU25" s="108">
        <f t="shared" si="18"/>
        <v>0</v>
      </c>
      <c r="AV25" s="108">
        <f t="shared" si="18"/>
        <v>0</v>
      </c>
      <c r="AW25" s="108">
        <f t="shared" si="18"/>
        <v>0</v>
      </c>
      <c r="AX25" s="108">
        <f t="shared" si="18"/>
        <v>0</v>
      </c>
      <c r="AY25" s="108">
        <f t="shared" si="18"/>
        <v>0</v>
      </c>
      <c r="AZ25" s="108">
        <f t="shared" si="18"/>
        <v>0</v>
      </c>
      <c r="BA25" s="108">
        <f t="shared" si="18"/>
        <v>0</v>
      </c>
      <c r="BB25" s="108">
        <f t="shared" si="18"/>
        <v>0</v>
      </c>
      <c r="BC25" s="109"/>
      <c r="BD25" s="109"/>
    </row>
    <row r="26" spans="1:56" s="29" customFormat="1" ht="15.75" thickBot="1">
      <c r="A26" s="26"/>
      <c r="B26" s="27"/>
      <c r="C26" s="27"/>
      <c r="D26" s="27"/>
      <c r="E26" s="27"/>
      <c r="F26" s="27"/>
      <c r="G26" s="28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5"/>
      <c r="AI26" s="25"/>
      <c r="AJ26" s="25"/>
      <c r="AK26" s="25"/>
      <c r="AL26" s="25"/>
      <c r="AM26" s="25"/>
      <c r="AN26" s="27"/>
      <c r="AO26" s="27"/>
      <c r="AP26" s="25"/>
      <c r="AQ26" s="51"/>
      <c r="AR26" s="25"/>
      <c r="AS26" s="25"/>
      <c r="AT26" s="52"/>
      <c r="AU26" s="25"/>
      <c r="AV26" s="52"/>
      <c r="AW26" s="25"/>
      <c r="AX26" s="52"/>
      <c r="AY26" s="25"/>
      <c r="AZ26" s="25"/>
      <c r="BA26" s="25"/>
      <c r="BB26" s="25"/>
    </row>
    <row r="27" spans="1:56" s="2" customFormat="1" ht="39" thickBot="1">
      <c r="A27" s="18" t="s">
        <v>2</v>
      </c>
      <c r="B27" s="19"/>
      <c r="C27" s="19" t="s">
        <v>3</v>
      </c>
      <c r="D27" s="19"/>
      <c r="E27" s="19" t="s">
        <v>4</v>
      </c>
      <c r="F27" s="19"/>
      <c r="G27" s="19" t="s">
        <v>5</v>
      </c>
      <c r="H27" s="19"/>
      <c r="I27" s="19" t="s">
        <v>6</v>
      </c>
      <c r="J27" s="19"/>
      <c r="K27" s="19"/>
      <c r="L27" s="19" t="s">
        <v>7</v>
      </c>
      <c r="M27" s="19"/>
      <c r="N27" s="19"/>
      <c r="O27" s="19" t="s">
        <v>8</v>
      </c>
      <c r="P27" s="19"/>
      <c r="Q27" s="19" t="s">
        <v>9</v>
      </c>
      <c r="R27" s="19"/>
      <c r="S27" s="19" t="s">
        <v>10</v>
      </c>
      <c r="T27" s="19"/>
      <c r="U27" s="19"/>
      <c r="V27" s="19"/>
      <c r="W27" s="19"/>
      <c r="X27" s="19"/>
      <c r="Y27" s="19"/>
      <c r="Z27" s="19"/>
      <c r="AA27" s="19" t="s">
        <v>11</v>
      </c>
      <c r="AB27" s="19"/>
      <c r="AC27" s="19"/>
      <c r="AD27" s="19"/>
      <c r="AE27" s="19"/>
      <c r="AF27" s="19" t="s">
        <v>12</v>
      </c>
      <c r="AG27" s="19"/>
      <c r="AH27" s="19"/>
      <c r="AI27" s="20" t="s">
        <v>13</v>
      </c>
      <c r="AJ27" s="19" t="s">
        <v>14</v>
      </c>
      <c r="AK27" s="19"/>
      <c r="AL27" s="19"/>
      <c r="AM27" s="19"/>
      <c r="AN27" s="19"/>
      <c r="AO27" s="19"/>
      <c r="AP27" s="20" t="s">
        <v>15</v>
      </c>
      <c r="AQ27" s="20" t="s">
        <v>16</v>
      </c>
      <c r="AR27" s="20" t="s">
        <v>17</v>
      </c>
      <c r="AS27" s="20" t="s">
        <v>18</v>
      </c>
      <c r="AT27" s="20" t="s">
        <v>19</v>
      </c>
      <c r="AU27" s="20" t="s">
        <v>20</v>
      </c>
      <c r="AV27" s="20" t="s">
        <v>21</v>
      </c>
      <c r="AW27" s="20" t="s">
        <v>22</v>
      </c>
      <c r="AX27" s="20" t="s">
        <v>23</v>
      </c>
      <c r="AY27" s="20" t="s">
        <v>24</v>
      </c>
      <c r="AZ27" s="20" t="s">
        <v>25</v>
      </c>
      <c r="BA27" s="20" t="s">
        <v>26</v>
      </c>
      <c r="BB27" s="20" t="s">
        <v>27</v>
      </c>
      <c r="BC27" s="20" t="s">
        <v>223</v>
      </c>
      <c r="BD27" s="21" t="s">
        <v>224</v>
      </c>
    </row>
    <row r="28" spans="1:56" s="29" customFormat="1" ht="14.25" customHeight="1">
      <c r="A28" s="112" t="s">
        <v>28</v>
      </c>
      <c r="B28" s="113"/>
      <c r="C28" s="112"/>
      <c r="D28" s="113"/>
      <c r="E28" s="112"/>
      <c r="F28" s="113"/>
      <c r="G28" s="112"/>
      <c r="H28" s="113"/>
      <c r="I28" s="112"/>
      <c r="J28" s="113"/>
      <c r="K28" s="113"/>
      <c r="L28" s="112"/>
      <c r="M28" s="113"/>
      <c r="N28" s="113"/>
      <c r="O28" s="112"/>
      <c r="P28" s="113"/>
      <c r="Q28" s="112"/>
      <c r="R28" s="113"/>
      <c r="S28" s="114" t="s">
        <v>29</v>
      </c>
      <c r="T28" s="113"/>
      <c r="U28" s="113"/>
      <c r="V28" s="113"/>
      <c r="W28" s="113"/>
      <c r="X28" s="113"/>
      <c r="Y28" s="113"/>
      <c r="Z28" s="113"/>
      <c r="AA28" s="112" t="s">
        <v>30</v>
      </c>
      <c r="AB28" s="113"/>
      <c r="AC28" s="113"/>
      <c r="AD28" s="113"/>
      <c r="AE28" s="113"/>
      <c r="AF28" s="112" t="s">
        <v>31</v>
      </c>
      <c r="AG28" s="113"/>
      <c r="AH28" s="113"/>
      <c r="AI28" s="115" t="s">
        <v>32</v>
      </c>
      <c r="AJ28" s="116" t="s">
        <v>33</v>
      </c>
      <c r="AK28" s="113"/>
      <c r="AL28" s="113"/>
      <c r="AM28" s="113"/>
      <c r="AN28" s="113"/>
      <c r="AO28" s="113"/>
      <c r="AP28" s="117">
        <v>487645781461</v>
      </c>
      <c r="AQ28" s="117">
        <v>484898616930.77002</v>
      </c>
      <c r="AR28" s="117">
        <v>2747164530.23</v>
      </c>
      <c r="AS28" s="118">
        <v>0</v>
      </c>
      <c r="AT28" s="117">
        <v>259770003508.76999</v>
      </c>
      <c r="AU28" s="117">
        <v>225128613422</v>
      </c>
      <c r="AV28" s="117">
        <v>82993058199.440002</v>
      </c>
      <c r="AW28" s="117">
        <v>176776945309.32999</v>
      </c>
      <c r="AX28" s="117">
        <v>82648370261.440002</v>
      </c>
      <c r="AY28" s="117">
        <v>344687938</v>
      </c>
      <c r="AZ28" s="117">
        <v>81492992217.440002</v>
      </c>
      <c r="BA28" s="117">
        <v>1155378044</v>
      </c>
      <c r="BB28" s="117">
        <v>29184594</v>
      </c>
      <c r="BC28" s="63">
        <f t="shared" ref="BC28:BC91" si="19">IFERROR(AT28/AP28,0)</f>
        <v>0.53270224696805946</v>
      </c>
      <c r="BD28" s="63">
        <f t="shared" ref="BD28:BD91" si="20">IFERROR(AV28/AP28,0)</f>
        <v>0.17019127685425792</v>
      </c>
    </row>
    <row r="29" spans="1:56" s="29" customFormat="1" ht="12" customHeight="1">
      <c r="A29" s="90" t="s">
        <v>28</v>
      </c>
      <c r="B29" s="91"/>
      <c r="C29" s="90"/>
      <c r="D29" s="91"/>
      <c r="E29" s="90"/>
      <c r="F29" s="91"/>
      <c r="G29" s="90"/>
      <c r="H29" s="91"/>
      <c r="I29" s="90"/>
      <c r="J29" s="91"/>
      <c r="K29" s="91"/>
      <c r="L29" s="90"/>
      <c r="M29" s="91"/>
      <c r="N29" s="91"/>
      <c r="O29" s="90"/>
      <c r="P29" s="91"/>
      <c r="Q29" s="90"/>
      <c r="R29" s="91"/>
      <c r="S29" s="92" t="s">
        <v>29</v>
      </c>
      <c r="T29" s="91"/>
      <c r="U29" s="91"/>
      <c r="V29" s="91"/>
      <c r="W29" s="91"/>
      <c r="X29" s="91"/>
      <c r="Y29" s="91"/>
      <c r="Z29" s="91"/>
      <c r="AA29" s="90" t="s">
        <v>30</v>
      </c>
      <c r="AB29" s="91"/>
      <c r="AC29" s="91"/>
      <c r="AD29" s="91"/>
      <c r="AE29" s="91"/>
      <c r="AF29" s="90" t="s">
        <v>31</v>
      </c>
      <c r="AG29" s="91"/>
      <c r="AH29" s="91"/>
      <c r="AI29" s="93" t="s">
        <v>34</v>
      </c>
      <c r="AJ29" s="94" t="s">
        <v>35</v>
      </c>
      <c r="AK29" s="91"/>
      <c r="AL29" s="91"/>
      <c r="AM29" s="91"/>
      <c r="AN29" s="91"/>
      <c r="AO29" s="91"/>
      <c r="AP29" s="96">
        <v>0</v>
      </c>
      <c r="AQ29" s="96">
        <v>0</v>
      </c>
      <c r="AR29" s="96">
        <v>0</v>
      </c>
      <c r="AS29" s="95">
        <v>34573420726</v>
      </c>
      <c r="AT29" s="96">
        <v>0</v>
      </c>
      <c r="AU29" s="96">
        <v>0</v>
      </c>
      <c r="AV29" s="96">
        <v>0</v>
      </c>
      <c r="AW29" s="96">
        <v>0</v>
      </c>
      <c r="AX29" s="96">
        <v>0</v>
      </c>
      <c r="AY29" s="96">
        <v>0</v>
      </c>
      <c r="AZ29" s="96">
        <v>0</v>
      </c>
      <c r="BA29" s="96">
        <v>0</v>
      </c>
      <c r="BB29" s="96">
        <v>0</v>
      </c>
      <c r="BC29" s="63">
        <f t="shared" si="19"/>
        <v>0</v>
      </c>
      <c r="BD29" s="63">
        <f t="shared" si="20"/>
        <v>0</v>
      </c>
    </row>
    <row r="30" spans="1:56" s="29" customFormat="1" ht="12" customHeight="1">
      <c r="A30" s="90" t="s">
        <v>28</v>
      </c>
      <c r="B30" s="91"/>
      <c r="C30" s="90"/>
      <c r="D30" s="91"/>
      <c r="E30" s="90"/>
      <c r="F30" s="91"/>
      <c r="G30" s="90"/>
      <c r="H30" s="91"/>
      <c r="I30" s="90"/>
      <c r="J30" s="91"/>
      <c r="K30" s="91"/>
      <c r="L30" s="90"/>
      <c r="M30" s="91"/>
      <c r="N30" s="91"/>
      <c r="O30" s="90"/>
      <c r="P30" s="91"/>
      <c r="Q30" s="90"/>
      <c r="R30" s="91"/>
      <c r="S30" s="92" t="s">
        <v>29</v>
      </c>
      <c r="T30" s="91"/>
      <c r="U30" s="91"/>
      <c r="V30" s="91"/>
      <c r="W30" s="91"/>
      <c r="X30" s="91"/>
      <c r="Y30" s="91"/>
      <c r="Z30" s="91"/>
      <c r="AA30" s="90" t="s">
        <v>30</v>
      </c>
      <c r="AB30" s="91"/>
      <c r="AC30" s="91"/>
      <c r="AD30" s="91"/>
      <c r="AE30" s="91"/>
      <c r="AF30" s="90" t="s">
        <v>36</v>
      </c>
      <c r="AG30" s="91"/>
      <c r="AH30" s="91"/>
      <c r="AI30" s="93" t="s">
        <v>34</v>
      </c>
      <c r="AJ30" s="94" t="s">
        <v>35</v>
      </c>
      <c r="AK30" s="91"/>
      <c r="AL30" s="91"/>
      <c r="AM30" s="91"/>
      <c r="AN30" s="91"/>
      <c r="AO30" s="91"/>
      <c r="AP30" s="95">
        <v>757000000</v>
      </c>
      <c r="AQ30" s="96">
        <v>0</v>
      </c>
      <c r="AR30" s="95">
        <v>757000000</v>
      </c>
      <c r="AS30" s="96">
        <v>0</v>
      </c>
      <c r="AT30" s="96">
        <v>0</v>
      </c>
      <c r="AU30" s="96">
        <v>0</v>
      </c>
      <c r="AV30" s="96">
        <v>0</v>
      </c>
      <c r="AW30" s="96">
        <v>0</v>
      </c>
      <c r="AX30" s="96">
        <v>0</v>
      </c>
      <c r="AY30" s="96">
        <v>0</v>
      </c>
      <c r="AZ30" s="96">
        <v>0</v>
      </c>
      <c r="BA30" s="96">
        <v>0</v>
      </c>
      <c r="BB30" s="96">
        <v>0</v>
      </c>
      <c r="BC30" s="63">
        <f t="shared" si="19"/>
        <v>0</v>
      </c>
      <c r="BD30" s="63">
        <f t="shared" si="20"/>
        <v>0</v>
      </c>
    </row>
    <row r="31" spans="1:56" s="29" customFormat="1" ht="12" customHeight="1">
      <c r="A31" s="90" t="s">
        <v>28</v>
      </c>
      <c r="B31" s="91"/>
      <c r="C31" s="90"/>
      <c r="D31" s="91"/>
      <c r="E31" s="90"/>
      <c r="F31" s="91"/>
      <c r="G31" s="90"/>
      <c r="H31" s="91"/>
      <c r="I31" s="90"/>
      <c r="J31" s="91"/>
      <c r="K31" s="91"/>
      <c r="L31" s="90"/>
      <c r="M31" s="91"/>
      <c r="N31" s="91"/>
      <c r="O31" s="90"/>
      <c r="P31" s="91"/>
      <c r="Q31" s="90"/>
      <c r="R31" s="91"/>
      <c r="S31" s="92" t="s">
        <v>29</v>
      </c>
      <c r="T31" s="91"/>
      <c r="U31" s="91"/>
      <c r="V31" s="91"/>
      <c r="W31" s="91"/>
      <c r="X31" s="91"/>
      <c r="Y31" s="91"/>
      <c r="Z31" s="91"/>
      <c r="AA31" s="90" t="s">
        <v>30</v>
      </c>
      <c r="AB31" s="91"/>
      <c r="AC31" s="91"/>
      <c r="AD31" s="91"/>
      <c r="AE31" s="91"/>
      <c r="AF31" s="90" t="s">
        <v>36</v>
      </c>
      <c r="AG31" s="91"/>
      <c r="AH31" s="91"/>
      <c r="AI31" s="93" t="s">
        <v>37</v>
      </c>
      <c r="AJ31" s="94" t="s">
        <v>38</v>
      </c>
      <c r="AK31" s="91"/>
      <c r="AL31" s="91"/>
      <c r="AM31" s="91"/>
      <c r="AN31" s="91"/>
      <c r="AO31" s="91"/>
      <c r="AP31" s="95">
        <v>110999000000</v>
      </c>
      <c r="AQ31" s="95">
        <v>9979514038</v>
      </c>
      <c r="AR31" s="95">
        <v>101019485962</v>
      </c>
      <c r="AS31" s="96">
        <v>0</v>
      </c>
      <c r="AT31" s="95">
        <v>7666157706</v>
      </c>
      <c r="AU31" s="95">
        <v>2313356332</v>
      </c>
      <c r="AV31" s="95">
        <v>6614397905</v>
      </c>
      <c r="AW31" s="95">
        <v>1051759801</v>
      </c>
      <c r="AX31" s="95">
        <v>6482232801</v>
      </c>
      <c r="AY31" s="95">
        <v>132165104</v>
      </c>
      <c r="AZ31" s="95">
        <v>6482232801</v>
      </c>
      <c r="BA31" s="96">
        <v>0</v>
      </c>
      <c r="BB31" s="96">
        <v>0</v>
      </c>
      <c r="BC31" s="63">
        <f t="shared" si="19"/>
        <v>6.9065106046000413E-2</v>
      </c>
      <c r="BD31" s="63">
        <f t="shared" si="20"/>
        <v>5.9589707159523962E-2</v>
      </c>
    </row>
    <row r="32" spans="1:56" s="29" customFormat="1" ht="12" customHeight="1">
      <c r="A32" s="90" t="s">
        <v>28</v>
      </c>
      <c r="B32" s="91"/>
      <c r="C32" s="90" t="s">
        <v>39</v>
      </c>
      <c r="D32" s="91"/>
      <c r="E32" s="90"/>
      <c r="F32" s="91"/>
      <c r="G32" s="90"/>
      <c r="H32" s="91"/>
      <c r="I32" s="90"/>
      <c r="J32" s="91"/>
      <c r="K32" s="91"/>
      <c r="L32" s="90"/>
      <c r="M32" s="91"/>
      <c r="N32" s="91"/>
      <c r="O32" s="90"/>
      <c r="P32" s="91"/>
      <c r="Q32" s="90"/>
      <c r="R32" s="91"/>
      <c r="S32" s="92" t="s">
        <v>40</v>
      </c>
      <c r="T32" s="91"/>
      <c r="U32" s="91"/>
      <c r="V32" s="91"/>
      <c r="W32" s="91"/>
      <c r="X32" s="91"/>
      <c r="Y32" s="91"/>
      <c r="Z32" s="91"/>
      <c r="AA32" s="90" t="s">
        <v>30</v>
      </c>
      <c r="AB32" s="91"/>
      <c r="AC32" s="91"/>
      <c r="AD32" s="91"/>
      <c r="AE32" s="91"/>
      <c r="AF32" s="90" t="s">
        <v>31</v>
      </c>
      <c r="AG32" s="91"/>
      <c r="AH32" s="91"/>
      <c r="AI32" s="93" t="s">
        <v>32</v>
      </c>
      <c r="AJ32" s="94" t="s">
        <v>33</v>
      </c>
      <c r="AK32" s="91"/>
      <c r="AL32" s="91"/>
      <c r="AM32" s="91"/>
      <c r="AN32" s="91"/>
      <c r="AO32" s="91"/>
      <c r="AP32" s="95">
        <v>231303000000</v>
      </c>
      <c r="AQ32" s="95">
        <v>231303000000</v>
      </c>
      <c r="AR32" s="96">
        <v>0</v>
      </c>
      <c r="AS32" s="96">
        <v>0</v>
      </c>
      <c r="AT32" s="95">
        <v>46902974585</v>
      </c>
      <c r="AU32" s="95">
        <v>184400025415</v>
      </c>
      <c r="AV32" s="95">
        <v>46894677427</v>
      </c>
      <c r="AW32" s="95">
        <v>8297158</v>
      </c>
      <c r="AX32" s="95">
        <v>46894677427</v>
      </c>
      <c r="AY32" s="96">
        <v>0</v>
      </c>
      <c r="AZ32" s="95">
        <v>46330801398</v>
      </c>
      <c r="BA32" s="95">
        <v>563876029</v>
      </c>
      <c r="BB32" s="95">
        <v>25673779</v>
      </c>
      <c r="BC32" s="63">
        <f t="shared" si="19"/>
        <v>0.20277719953913265</v>
      </c>
      <c r="BD32" s="63">
        <f t="shared" si="20"/>
        <v>0.20274132815830317</v>
      </c>
    </row>
    <row r="33" spans="1:56" s="29" customFormat="1" ht="12" customHeight="1">
      <c r="A33" s="90" t="s">
        <v>28</v>
      </c>
      <c r="B33" s="91"/>
      <c r="C33" s="90" t="s">
        <v>39</v>
      </c>
      <c r="D33" s="91"/>
      <c r="E33" s="90" t="s">
        <v>39</v>
      </c>
      <c r="F33" s="91"/>
      <c r="G33" s="90"/>
      <c r="H33" s="91"/>
      <c r="I33" s="90"/>
      <c r="J33" s="91"/>
      <c r="K33" s="91"/>
      <c r="L33" s="90"/>
      <c r="M33" s="91"/>
      <c r="N33" s="91"/>
      <c r="O33" s="90"/>
      <c r="P33" s="91"/>
      <c r="Q33" s="90"/>
      <c r="R33" s="91"/>
      <c r="S33" s="92" t="s">
        <v>41</v>
      </c>
      <c r="T33" s="91"/>
      <c r="U33" s="91"/>
      <c r="V33" s="91"/>
      <c r="W33" s="91"/>
      <c r="X33" s="91"/>
      <c r="Y33" s="91"/>
      <c r="Z33" s="91"/>
      <c r="AA33" s="90" t="s">
        <v>30</v>
      </c>
      <c r="AB33" s="91"/>
      <c r="AC33" s="91"/>
      <c r="AD33" s="91"/>
      <c r="AE33" s="91"/>
      <c r="AF33" s="90" t="s">
        <v>31</v>
      </c>
      <c r="AG33" s="91"/>
      <c r="AH33" s="91"/>
      <c r="AI33" s="93" t="s">
        <v>32</v>
      </c>
      <c r="AJ33" s="94" t="s">
        <v>33</v>
      </c>
      <c r="AK33" s="91"/>
      <c r="AL33" s="91"/>
      <c r="AM33" s="91"/>
      <c r="AN33" s="91"/>
      <c r="AO33" s="91"/>
      <c r="AP33" s="95">
        <v>231303000000</v>
      </c>
      <c r="AQ33" s="95">
        <v>231303000000</v>
      </c>
      <c r="AR33" s="96">
        <v>0</v>
      </c>
      <c r="AS33" s="96">
        <v>0</v>
      </c>
      <c r="AT33" s="95">
        <v>46902974585</v>
      </c>
      <c r="AU33" s="95">
        <v>184400025415</v>
      </c>
      <c r="AV33" s="95">
        <v>46894677427</v>
      </c>
      <c r="AW33" s="95">
        <v>8297158</v>
      </c>
      <c r="AX33" s="95">
        <v>46894677427</v>
      </c>
      <c r="AY33" s="96">
        <v>0</v>
      </c>
      <c r="AZ33" s="95">
        <v>46330801398</v>
      </c>
      <c r="BA33" s="95">
        <v>563876029</v>
      </c>
      <c r="BB33" s="95">
        <v>25673779</v>
      </c>
      <c r="BC33" s="63">
        <f t="shared" si="19"/>
        <v>0.20277719953913265</v>
      </c>
      <c r="BD33" s="63">
        <f t="shared" si="20"/>
        <v>0.20274132815830317</v>
      </c>
    </row>
    <row r="34" spans="1:56" s="29" customFormat="1" ht="12" customHeight="1">
      <c r="A34" s="90" t="s">
        <v>28</v>
      </c>
      <c r="B34" s="91"/>
      <c r="C34" s="90" t="s">
        <v>39</v>
      </c>
      <c r="D34" s="91"/>
      <c r="E34" s="90" t="s">
        <v>39</v>
      </c>
      <c r="F34" s="91"/>
      <c r="G34" s="90" t="s">
        <v>39</v>
      </c>
      <c r="H34" s="91"/>
      <c r="I34" s="90"/>
      <c r="J34" s="91"/>
      <c r="K34" s="91"/>
      <c r="L34" s="90"/>
      <c r="M34" s="91"/>
      <c r="N34" s="91"/>
      <c r="O34" s="90"/>
      <c r="P34" s="91"/>
      <c r="Q34" s="90"/>
      <c r="R34" s="91"/>
      <c r="S34" s="92" t="s">
        <v>42</v>
      </c>
      <c r="T34" s="91"/>
      <c r="U34" s="91"/>
      <c r="V34" s="91"/>
      <c r="W34" s="91"/>
      <c r="X34" s="91"/>
      <c r="Y34" s="91"/>
      <c r="Z34" s="91"/>
      <c r="AA34" s="90" t="s">
        <v>30</v>
      </c>
      <c r="AB34" s="91"/>
      <c r="AC34" s="91"/>
      <c r="AD34" s="91"/>
      <c r="AE34" s="91"/>
      <c r="AF34" s="90" t="s">
        <v>31</v>
      </c>
      <c r="AG34" s="91"/>
      <c r="AH34" s="91"/>
      <c r="AI34" s="93" t="s">
        <v>32</v>
      </c>
      <c r="AJ34" s="94" t="s">
        <v>33</v>
      </c>
      <c r="AK34" s="91"/>
      <c r="AL34" s="91"/>
      <c r="AM34" s="91"/>
      <c r="AN34" s="91"/>
      <c r="AO34" s="91"/>
      <c r="AP34" s="95">
        <v>158039000000</v>
      </c>
      <c r="AQ34" s="95">
        <v>158039000000</v>
      </c>
      <c r="AR34" s="96">
        <v>0</v>
      </c>
      <c r="AS34" s="96">
        <v>0</v>
      </c>
      <c r="AT34" s="95">
        <v>32080595177</v>
      </c>
      <c r="AU34" s="95">
        <v>125958404823</v>
      </c>
      <c r="AV34" s="95">
        <v>32073398619</v>
      </c>
      <c r="AW34" s="95">
        <v>7196558</v>
      </c>
      <c r="AX34" s="95">
        <v>32073398619</v>
      </c>
      <c r="AY34" s="96">
        <v>0</v>
      </c>
      <c r="AZ34" s="95">
        <v>32073398619</v>
      </c>
      <c r="BA34" s="96">
        <v>0</v>
      </c>
      <c r="BB34" s="95">
        <v>24573179</v>
      </c>
      <c r="BC34" s="63">
        <f t="shared" si="19"/>
        <v>0.20299163609615348</v>
      </c>
      <c r="BD34" s="63">
        <f t="shared" si="20"/>
        <v>0.20294609950075615</v>
      </c>
    </row>
    <row r="35" spans="1:56" s="29" customFormat="1" ht="12" customHeight="1">
      <c r="A35" s="90" t="s">
        <v>28</v>
      </c>
      <c r="B35" s="91"/>
      <c r="C35" s="90" t="s">
        <v>39</v>
      </c>
      <c r="D35" s="91"/>
      <c r="E35" s="90" t="s">
        <v>39</v>
      </c>
      <c r="F35" s="91"/>
      <c r="G35" s="90" t="s">
        <v>39</v>
      </c>
      <c r="H35" s="91"/>
      <c r="I35" s="90" t="s">
        <v>43</v>
      </c>
      <c r="J35" s="91"/>
      <c r="K35" s="91"/>
      <c r="L35" s="90"/>
      <c r="M35" s="91"/>
      <c r="N35" s="91"/>
      <c r="O35" s="90"/>
      <c r="P35" s="91"/>
      <c r="Q35" s="90"/>
      <c r="R35" s="91"/>
      <c r="S35" s="92" t="s">
        <v>44</v>
      </c>
      <c r="T35" s="91"/>
      <c r="U35" s="91"/>
      <c r="V35" s="91"/>
      <c r="W35" s="91"/>
      <c r="X35" s="91"/>
      <c r="Y35" s="91"/>
      <c r="Z35" s="91"/>
      <c r="AA35" s="90" t="s">
        <v>30</v>
      </c>
      <c r="AB35" s="91"/>
      <c r="AC35" s="91"/>
      <c r="AD35" s="91"/>
      <c r="AE35" s="91"/>
      <c r="AF35" s="90" t="s">
        <v>31</v>
      </c>
      <c r="AG35" s="91"/>
      <c r="AH35" s="91"/>
      <c r="AI35" s="93" t="s">
        <v>32</v>
      </c>
      <c r="AJ35" s="94" t="s">
        <v>33</v>
      </c>
      <c r="AK35" s="91"/>
      <c r="AL35" s="91"/>
      <c r="AM35" s="91"/>
      <c r="AN35" s="91"/>
      <c r="AO35" s="91"/>
      <c r="AP35" s="95">
        <v>158039000000</v>
      </c>
      <c r="AQ35" s="95">
        <v>158039000000</v>
      </c>
      <c r="AR35" s="96">
        <v>0</v>
      </c>
      <c r="AS35" s="96">
        <v>0</v>
      </c>
      <c r="AT35" s="95">
        <v>32080595177</v>
      </c>
      <c r="AU35" s="95">
        <v>125958404823</v>
      </c>
      <c r="AV35" s="95">
        <v>32073398619</v>
      </c>
      <c r="AW35" s="95">
        <v>7196558</v>
      </c>
      <c r="AX35" s="95">
        <v>32073398619</v>
      </c>
      <c r="AY35" s="96">
        <v>0</v>
      </c>
      <c r="AZ35" s="95">
        <v>32073398619</v>
      </c>
      <c r="BA35" s="96">
        <v>0</v>
      </c>
      <c r="BB35" s="95">
        <v>24573179</v>
      </c>
      <c r="BC35" s="63">
        <f t="shared" si="19"/>
        <v>0.20299163609615348</v>
      </c>
      <c r="BD35" s="63">
        <f t="shared" si="20"/>
        <v>0.20294609950075615</v>
      </c>
    </row>
    <row r="36" spans="1:56" s="29" customFormat="1" ht="12" customHeight="1">
      <c r="A36" s="97" t="s">
        <v>28</v>
      </c>
      <c r="B36" s="91"/>
      <c r="C36" s="97" t="s">
        <v>39</v>
      </c>
      <c r="D36" s="91"/>
      <c r="E36" s="97" t="s">
        <v>39</v>
      </c>
      <c r="F36" s="91"/>
      <c r="G36" s="97" t="s">
        <v>39</v>
      </c>
      <c r="H36" s="91"/>
      <c r="I36" s="97" t="s">
        <v>43</v>
      </c>
      <c r="J36" s="91"/>
      <c r="K36" s="91"/>
      <c r="L36" s="97" t="s">
        <v>43</v>
      </c>
      <c r="M36" s="91"/>
      <c r="N36" s="91"/>
      <c r="O36" s="97"/>
      <c r="P36" s="91"/>
      <c r="Q36" s="97"/>
      <c r="R36" s="91"/>
      <c r="S36" s="98" t="s">
        <v>45</v>
      </c>
      <c r="T36" s="91"/>
      <c r="U36" s="91"/>
      <c r="V36" s="91"/>
      <c r="W36" s="91"/>
      <c r="X36" s="91"/>
      <c r="Y36" s="91"/>
      <c r="Z36" s="91"/>
      <c r="AA36" s="97" t="s">
        <v>30</v>
      </c>
      <c r="AB36" s="91"/>
      <c r="AC36" s="91"/>
      <c r="AD36" s="91"/>
      <c r="AE36" s="91"/>
      <c r="AF36" s="97" t="s">
        <v>31</v>
      </c>
      <c r="AG36" s="91"/>
      <c r="AH36" s="91"/>
      <c r="AI36" s="99" t="s">
        <v>32</v>
      </c>
      <c r="AJ36" s="100" t="s">
        <v>33</v>
      </c>
      <c r="AK36" s="91"/>
      <c r="AL36" s="91"/>
      <c r="AM36" s="91"/>
      <c r="AN36" s="91"/>
      <c r="AO36" s="91"/>
      <c r="AP36" s="101">
        <v>124399000000</v>
      </c>
      <c r="AQ36" s="101">
        <v>124399000000</v>
      </c>
      <c r="AR36" s="102">
        <v>0</v>
      </c>
      <c r="AS36" s="102">
        <v>0</v>
      </c>
      <c r="AT36" s="101">
        <v>28702928847</v>
      </c>
      <c r="AU36" s="101">
        <v>95696071153</v>
      </c>
      <c r="AV36" s="101">
        <v>28695732289</v>
      </c>
      <c r="AW36" s="101">
        <v>7196558</v>
      </c>
      <c r="AX36" s="101">
        <v>28695732289</v>
      </c>
      <c r="AY36" s="102">
        <v>0</v>
      </c>
      <c r="AZ36" s="101">
        <v>28695732289</v>
      </c>
      <c r="BA36" s="102">
        <v>0</v>
      </c>
      <c r="BB36" s="101">
        <v>24573179</v>
      </c>
      <c r="BC36" s="63">
        <f t="shared" si="19"/>
        <v>0.23073279404979138</v>
      </c>
      <c r="BD36" s="63">
        <f t="shared" si="20"/>
        <v>0.23067494344005982</v>
      </c>
    </row>
    <row r="37" spans="1:56" s="29" customFormat="1" ht="12" customHeight="1">
      <c r="A37" s="97" t="s">
        <v>28</v>
      </c>
      <c r="B37" s="91"/>
      <c r="C37" s="97" t="s">
        <v>39</v>
      </c>
      <c r="D37" s="91"/>
      <c r="E37" s="97" t="s">
        <v>39</v>
      </c>
      <c r="F37" s="91"/>
      <c r="G37" s="97" t="s">
        <v>39</v>
      </c>
      <c r="H37" s="91"/>
      <c r="I37" s="97" t="s">
        <v>43</v>
      </c>
      <c r="J37" s="91"/>
      <c r="K37" s="91"/>
      <c r="L37" s="97" t="s">
        <v>46</v>
      </c>
      <c r="M37" s="91"/>
      <c r="N37" s="91"/>
      <c r="O37" s="97"/>
      <c r="P37" s="91"/>
      <c r="Q37" s="97"/>
      <c r="R37" s="91"/>
      <c r="S37" s="98" t="s">
        <v>47</v>
      </c>
      <c r="T37" s="91"/>
      <c r="U37" s="91"/>
      <c r="V37" s="91"/>
      <c r="W37" s="91"/>
      <c r="X37" s="91"/>
      <c r="Y37" s="91"/>
      <c r="Z37" s="91"/>
      <c r="AA37" s="97" t="s">
        <v>30</v>
      </c>
      <c r="AB37" s="91"/>
      <c r="AC37" s="91"/>
      <c r="AD37" s="91"/>
      <c r="AE37" s="91"/>
      <c r="AF37" s="97" t="s">
        <v>31</v>
      </c>
      <c r="AG37" s="91"/>
      <c r="AH37" s="91"/>
      <c r="AI37" s="99" t="s">
        <v>32</v>
      </c>
      <c r="AJ37" s="100" t="s">
        <v>33</v>
      </c>
      <c r="AK37" s="91"/>
      <c r="AL37" s="91"/>
      <c r="AM37" s="91"/>
      <c r="AN37" s="91"/>
      <c r="AO37" s="91"/>
      <c r="AP37" s="101">
        <v>4540000000</v>
      </c>
      <c r="AQ37" s="101">
        <v>4540000000</v>
      </c>
      <c r="AR37" s="102">
        <v>0</v>
      </c>
      <c r="AS37" s="102">
        <v>0</v>
      </c>
      <c r="AT37" s="101">
        <v>1028113318</v>
      </c>
      <c r="AU37" s="101">
        <v>3511886682</v>
      </c>
      <c r="AV37" s="101">
        <v>1028113318</v>
      </c>
      <c r="AW37" s="102">
        <v>0</v>
      </c>
      <c r="AX37" s="101">
        <v>1028113318</v>
      </c>
      <c r="AY37" s="102">
        <v>0</v>
      </c>
      <c r="AZ37" s="101">
        <v>1028113318</v>
      </c>
      <c r="BA37" s="102">
        <v>0</v>
      </c>
      <c r="BB37" s="102">
        <v>0</v>
      </c>
      <c r="BC37" s="63">
        <f t="shared" si="19"/>
        <v>0.22645667797356828</v>
      </c>
      <c r="BD37" s="63">
        <f t="shared" si="20"/>
        <v>0.22645667797356828</v>
      </c>
    </row>
    <row r="38" spans="1:56" s="29" customFormat="1" ht="12" customHeight="1">
      <c r="A38" s="97" t="s">
        <v>28</v>
      </c>
      <c r="B38" s="91"/>
      <c r="C38" s="97" t="s">
        <v>39</v>
      </c>
      <c r="D38" s="91"/>
      <c r="E38" s="97" t="s">
        <v>39</v>
      </c>
      <c r="F38" s="91"/>
      <c r="G38" s="97" t="s">
        <v>39</v>
      </c>
      <c r="H38" s="91"/>
      <c r="I38" s="97" t="s">
        <v>43</v>
      </c>
      <c r="J38" s="91"/>
      <c r="K38" s="91"/>
      <c r="L38" s="97" t="s">
        <v>48</v>
      </c>
      <c r="M38" s="91"/>
      <c r="N38" s="91"/>
      <c r="O38" s="97"/>
      <c r="P38" s="91"/>
      <c r="Q38" s="97"/>
      <c r="R38" s="91"/>
      <c r="S38" s="98" t="s">
        <v>49</v>
      </c>
      <c r="T38" s="91"/>
      <c r="U38" s="91"/>
      <c r="V38" s="91"/>
      <c r="W38" s="91"/>
      <c r="X38" s="91"/>
      <c r="Y38" s="91"/>
      <c r="Z38" s="91"/>
      <c r="AA38" s="97" t="s">
        <v>30</v>
      </c>
      <c r="AB38" s="91"/>
      <c r="AC38" s="91"/>
      <c r="AD38" s="91"/>
      <c r="AE38" s="91"/>
      <c r="AF38" s="97" t="s">
        <v>31</v>
      </c>
      <c r="AG38" s="91"/>
      <c r="AH38" s="91"/>
      <c r="AI38" s="99" t="s">
        <v>32</v>
      </c>
      <c r="AJ38" s="100" t="s">
        <v>33</v>
      </c>
      <c r="AK38" s="91"/>
      <c r="AL38" s="91"/>
      <c r="AM38" s="91"/>
      <c r="AN38" s="91"/>
      <c r="AO38" s="91"/>
      <c r="AP38" s="101">
        <v>6140000000</v>
      </c>
      <c r="AQ38" s="101">
        <v>6140000000</v>
      </c>
      <c r="AR38" s="102">
        <v>0</v>
      </c>
      <c r="AS38" s="102">
        <v>0</v>
      </c>
      <c r="AT38" s="101">
        <v>98331777</v>
      </c>
      <c r="AU38" s="101">
        <v>6041668223</v>
      </c>
      <c r="AV38" s="101">
        <v>98331777</v>
      </c>
      <c r="AW38" s="102">
        <v>0</v>
      </c>
      <c r="AX38" s="101">
        <v>98331777</v>
      </c>
      <c r="AY38" s="102">
        <v>0</v>
      </c>
      <c r="AZ38" s="101">
        <v>98331777</v>
      </c>
      <c r="BA38" s="102">
        <v>0</v>
      </c>
      <c r="BB38" s="102">
        <v>0</v>
      </c>
      <c r="BC38" s="63">
        <f t="shared" si="19"/>
        <v>1.6014947394136808E-2</v>
      </c>
      <c r="BD38" s="63">
        <f t="shared" si="20"/>
        <v>1.6014947394136808E-2</v>
      </c>
    </row>
    <row r="39" spans="1:56" s="29" customFormat="1" ht="12" customHeight="1">
      <c r="A39" s="97" t="s">
        <v>28</v>
      </c>
      <c r="B39" s="91"/>
      <c r="C39" s="97" t="s">
        <v>39</v>
      </c>
      <c r="D39" s="91"/>
      <c r="E39" s="97" t="s">
        <v>39</v>
      </c>
      <c r="F39" s="91"/>
      <c r="G39" s="97" t="s">
        <v>39</v>
      </c>
      <c r="H39" s="91"/>
      <c r="I39" s="97" t="s">
        <v>43</v>
      </c>
      <c r="J39" s="91"/>
      <c r="K39" s="91"/>
      <c r="L39" s="97" t="s">
        <v>50</v>
      </c>
      <c r="M39" s="91"/>
      <c r="N39" s="91"/>
      <c r="O39" s="97"/>
      <c r="P39" s="91"/>
      <c r="Q39" s="97"/>
      <c r="R39" s="91"/>
      <c r="S39" s="98" t="s">
        <v>51</v>
      </c>
      <c r="T39" s="91"/>
      <c r="U39" s="91"/>
      <c r="V39" s="91"/>
      <c r="W39" s="91"/>
      <c r="X39" s="91"/>
      <c r="Y39" s="91"/>
      <c r="Z39" s="91"/>
      <c r="AA39" s="97" t="s">
        <v>30</v>
      </c>
      <c r="AB39" s="91"/>
      <c r="AC39" s="91"/>
      <c r="AD39" s="91"/>
      <c r="AE39" s="91"/>
      <c r="AF39" s="97" t="s">
        <v>31</v>
      </c>
      <c r="AG39" s="91"/>
      <c r="AH39" s="91"/>
      <c r="AI39" s="99" t="s">
        <v>32</v>
      </c>
      <c r="AJ39" s="100" t="s">
        <v>33</v>
      </c>
      <c r="AK39" s="91"/>
      <c r="AL39" s="91"/>
      <c r="AM39" s="91"/>
      <c r="AN39" s="91"/>
      <c r="AO39" s="91"/>
      <c r="AP39" s="101">
        <v>4160000000</v>
      </c>
      <c r="AQ39" s="101">
        <v>4160000000</v>
      </c>
      <c r="AR39" s="102">
        <v>0</v>
      </c>
      <c r="AS39" s="102">
        <v>0</v>
      </c>
      <c r="AT39" s="101">
        <v>1158454171</v>
      </c>
      <c r="AU39" s="101">
        <v>3001545829</v>
      </c>
      <c r="AV39" s="101">
        <v>1158454171</v>
      </c>
      <c r="AW39" s="102">
        <v>0</v>
      </c>
      <c r="AX39" s="101">
        <v>1158454171</v>
      </c>
      <c r="AY39" s="102">
        <v>0</v>
      </c>
      <c r="AZ39" s="101">
        <v>1158454171</v>
      </c>
      <c r="BA39" s="102">
        <v>0</v>
      </c>
      <c r="BB39" s="102">
        <v>0</v>
      </c>
      <c r="BC39" s="63">
        <f t="shared" si="19"/>
        <v>0.27847456033653845</v>
      </c>
      <c r="BD39" s="63">
        <f t="shared" si="20"/>
        <v>0.27847456033653845</v>
      </c>
    </row>
    <row r="40" spans="1:56" s="29" customFormat="1" ht="12" customHeight="1">
      <c r="A40" s="97" t="s">
        <v>28</v>
      </c>
      <c r="B40" s="91"/>
      <c r="C40" s="97" t="s">
        <v>39</v>
      </c>
      <c r="D40" s="91"/>
      <c r="E40" s="97" t="s">
        <v>39</v>
      </c>
      <c r="F40" s="91"/>
      <c r="G40" s="97" t="s">
        <v>39</v>
      </c>
      <c r="H40" s="91"/>
      <c r="I40" s="97" t="s">
        <v>43</v>
      </c>
      <c r="J40" s="91"/>
      <c r="K40" s="91"/>
      <c r="L40" s="97" t="s">
        <v>52</v>
      </c>
      <c r="M40" s="91"/>
      <c r="N40" s="91"/>
      <c r="O40" s="97"/>
      <c r="P40" s="91"/>
      <c r="Q40" s="97"/>
      <c r="R40" s="91"/>
      <c r="S40" s="98" t="s">
        <v>53</v>
      </c>
      <c r="T40" s="91"/>
      <c r="U40" s="91"/>
      <c r="V40" s="91"/>
      <c r="W40" s="91"/>
      <c r="X40" s="91"/>
      <c r="Y40" s="91"/>
      <c r="Z40" s="91"/>
      <c r="AA40" s="97" t="s">
        <v>30</v>
      </c>
      <c r="AB40" s="91"/>
      <c r="AC40" s="91"/>
      <c r="AD40" s="91"/>
      <c r="AE40" s="91"/>
      <c r="AF40" s="97" t="s">
        <v>31</v>
      </c>
      <c r="AG40" s="91"/>
      <c r="AH40" s="91"/>
      <c r="AI40" s="99" t="s">
        <v>32</v>
      </c>
      <c r="AJ40" s="100" t="s">
        <v>33</v>
      </c>
      <c r="AK40" s="91"/>
      <c r="AL40" s="91"/>
      <c r="AM40" s="91"/>
      <c r="AN40" s="91"/>
      <c r="AO40" s="91"/>
      <c r="AP40" s="101">
        <v>500000000</v>
      </c>
      <c r="AQ40" s="101">
        <v>500000000</v>
      </c>
      <c r="AR40" s="102">
        <v>0</v>
      </c>
      <c r="AS40" s="102">
        <v>0</v>
      </c>
      <c r="AT40" s="101">
        <v>38272741</v>
      </c>
      <c r="AU40" s="101">
        <v>461727259</v>
      </c>
      <c r="AV40" s="101">
        <v>38272741</v>
      </c>
      <c r="AW40" s="102">
        <v>0</v>
      </c>
      <c r="AX40" s="101">
        <v>38272741</v>
      </c>
      <c r="AY40" s="102">
        <v>0</v>
      </c>
      <c r="AZ40" s="101">
        <v>38272741</v>
      </c>
      <c r="BA40" s="102">
        <v>0</v>
      </c>
      <c r="BB40" s="102">
        <v>0</v>
      </c>
      <c r="BC40" s="63">
        <f t="shared" si="19"/>
        <v>7.6545481999999998E-2</v>
      </c>
      <c r="BD40" s="63">
        <f t="shared" si="20"/>
        <v>7.6545481999999998E-2</v>
      </c>
    </row>
    <row r="41" spans="1:56" s="29" customFormat="1" ht="12" customHeight="1">
      <c r="A41" s="97" t="s">
        <v>28</v>
      </c>
      <c r="B41" s="91"/>
      <c r="C41" s="97" t="s">
        <v>39</v>
      </c>
      <c r="D41" s="91"/>
      <c r="E41" s="97" t="s">
        <v>39</v>
      </c>
      <c r="F41" s="91"/>
      <c r="G41" s="97" t="s">
        <v>39</v>
      </c>
      <c r="H41" s="91"/>
      <c r="I41" s="97" t="s">
        <v>43</v>
      </c>
      <c r="J41" s="91"/>
      <c r="K41" s="91"/>
      <c r="L41" s="97" t="s">
        <v>54</v>
      </c>
      <c r="M41" s="91"/>
      <c r="N41" s="91"/>
      <c r="O41" s="97"/>
      <c r="P41" s="91"/>
      <c r="Q41" s="97"/>
      <c r="R41" s="91"/>
      <c r="S41" s="98" t="s">
        <v>55</v>
      </c>
      <c r="T41" s="91"/>
      <c r="U41" s="91"/>
      <c r="V41" s="91"/>
      <c r="W41" s="91"/>
      <c r="X41" s="91"/>
      <c r="Y41" s="91"/>
      <c r="Z41" s="91"/>
      <c r="AA41" s="97" t="s">
        <v>30</v>
      </c>
      <c r="AB41" s="91"/>
      <c r="AC41" s="91"/>
      <c r="AD41" s="91"/>
      <c r="AE41" s="91"/>
      <c r="AF41" s="97" t="s">
        <v>31</v>
      </c>
      <c r="AG41" s="91"/>
      <c r="AH41" s="91"/>
      <c r="AI41" s="99" t="s">
        <v>32</v>
      </c>
      <c r="AJ41" s="100" t="s">
        <v>33</v>
      </c>
      <c r="AK41" s="91"/>
      <c r="AL41" s="91"/>
      <c r="AM41" s="91"/>
      <c r="AN41" s="91"/>
      <c r="AO41" s="91"/>
      <c r="AP41" s="101">
        <v>12700000000</v>
      </c>
      <c r="AQ41" s="101">
        <v>12700000000</v>
      </c>
      <c r="AR41" s="102">
        <v>0</v>
      </c>
      <c r="AS41" s="102">
        <v>0</v>
      </c>
      <c r="AT41" s="101">
        <v>34866988</v>
      </c>
      <c r="AU41" s="101">
        <v>12665133012</v>
      </c>
      <c r="AV41" s="101">
        <v>34866988</v>
      </c>
      <c r="AW41" s="102">
        <v>0</v>
      </c>
      <c r="AX41" s="101">
        <v>34866988</v>
      </c>
      <c r="AY41" s="102">
        <v>0</v>
      </c>
      <c r="AZ41" s="101">
        <v>34866988</v>
      </c>
      <c r="BA41" s="102">
        <v>0</v>
      </c>
      <c r="BB41" s="102">
        <v>0</v>
      </c>
      <c r="BC41" s="63">
        <f t="shared" si="19"/>
        <v>2.745432125984252E-3</v>
      </c>
      <c r="BD41" s="63">
        <f t="shared" si="20"/>
        <v>2.745432125984252E-3</v>
      </c>
    </row>
    <row r="42" spans="1:56" s="29" customFormat="1" ht="12" customHeight="1">
      <c r="A42" s="97" t="s">
        <v>28</v>
      </c>
      <c r="B42" s="91"/>
      <c r="C42" s="97" t="s">
        <v>39</v>
      </c>
      <c r="D42" s="91"/>
      <c r="E42" s="97" t="s">
        <v>39</v>
      </c>
      <c r="F42" s="91"/>
      <c r="G42" s="97" t="s">
        <v>39</v>
      </c>
      <c r="H42" s="91"/>
      <c r="I42" s="97" t="s">
        <v>43</v>
      </c>
      <c r="J42" s="91"/>
      <c r="K42" s="91"/>
      <c r="L42" s="97" t="s">
        <v>56</v>
      </c>
      <c r="M42" s="91"/>
      <c r="N42" s="91"/>
      <c r="O42" s="97"/>
      <c r="P42" s="91"/>
      <c r="Q42" s="97"/>
      <c r="R42" s="91"/>
      <c r="S42" s="98" t="s">
        <v>57</v>
      </c>
      <c r="T42" s="91"/>
      <c r="U42" s="91"/>
      <c r="V42" s="91"/>
      <c r="W42" s="91"/>
      <c r="X42" s="91"/>
      <c r="Y42" s="91"/>
      <c r="Z42" s="91"/>
      <c r="AA42" s="97" t="s">
        <v>30</v>
      </c>
      <c r="AB42" s="91"/>
      <c r="AC42" s="91"/>
      <c r="AD42" s="91"/>
      <c r="AE42" s="91"/>
      <c r="AF42" s="97" t="s">
        <v>31</v>
      </c>
      <c r="AG42" s="91"/>
      <c r="AH42" s="91"/>
      <c r="AI42" s="99" t="s">
        <v>32</v>
      </c>
      <c r="AJ42" s="100" t="s">
        <v>33</v>
      </c>
      <c r="AK42" s="91"/>
      <c r="AL42" s="91"/>
      <c r="AM42" s="91"/>
      <c r="AN42" s="91"/>
      <c r="AO42" s="91"/>
      <c r="AP42" s="101">
        <v>5600000000</v>
      </c>
      <c r="AQ42" s="101">
        <v>5600000000</v>
      </c>
      <c r="AR42" s="102">
        <v>0</v>
      </c>
      <c r="AS42" s="102">
        <v>0</v>
      </c>
      <c r="AT42" s="101">
        <v>1019627335</v>
      </c>
      <c r="AU42" s="101">
        <v>4580372665</v>
      </c>
      <c r="AV42" s="101">
        <v>1019627335</v>
      </c>
      <c r="AW42" s="102">
        <v>0</v>
      </c>
      <c r="AX42" s="101">
        <v>1019627335</v>
      </c>
      <c r="AY42" s="102">
        <v>0</v>
      </c>
      <c r="AZ42" s="101">
        <v>1019627335</v>
      </c>
      <c r="BA42" s="102">
        <v>0</v>
      </c>
      <c r="BB42" s="102">
        <v>0</v>
      </c>
      <c r="BC42" s="63">
        <f t="shared" si="19"/>
        <v>0.18207630982142858</v>
      </c>
      <c r="BD42" s="63">
        <f t="shared" si="20"/>
        <v>0.18207630982142858</v>
      </c>
    </row>
    <row r="43" spans="1:56" s="29" customFormat="1" ht="12" customHeight="1">
      <c r="A43" s="90" t="s">
        <v>28</v>
      </c>
      <c r="B43" s="91"/>
      <c r="C43" s="90" t="s">
        <v>39</v>
      </c>
      <c r="D43" s="91"/>
      <c r="E43" s="90" t="s">
        <v>39</v>
      </c>
      <c r="F43" s="91"/>
      <c r="G43" s="90" t="s">
        <v>58</v>
      </c>
      <c r="H43" s="91"/>
      <c r="I43" s="90"/>
      <c r="J43" s="91"/>
      <c r="K43" s="91"/>
      <c r="L43" s="90"/>
      <c r="M43" s="91"/>
      <c r="N43" s="91"/>
      <c r="O43" s="90"/>
      <c r="P43" s="91"/>
      <c r="Q43" s="90"/>
      <c r="R43" s="91"/>
      <c r="S43" s="92" t="s">
        <v>59</v>
      </c>
      <c r="T43" s="91"/>
      <c r="U43" s="91"/>
      <c r="V43" s="91"/>
      <c r="W43" s="91"/>
      <c r="X43" s="91"/>
      <c r="Y43" s="91"/>
      <c r="Z43" s="91"/>
      <c r="AA43" s="90" t="s">
        <v>30</v>
      </c>
      <c r="AB43" s="91"/>
      <c r="AC43" s="91"/>
      <c r="AD43" s="91"/>
      <c r="AE43" s="91"/>
      <c r="AF43" s="90" t="s">
        <v>31</v>
      </c>
      <c r="AG43" s="91"/>
      <c r="AH43" s="91"/>
      <c r="AI43" s="93" t="s">
        <v>32</v>
      </c>
      <c r="AJ43" s="94" t="s">
        <v>33</v>
      </c>
      <c r="AK43" s="91"/>
      <c r="AL43" s="91"/>
      <c r="AM43" s="91"/>
      <c r="AN43" s="91"/>
      <c r="AO43" s="91"/>
      <c r="AP43" s="95">
        <v>58785000000</v>
      </c>
      <c r="AQ43" s="95">
        <v>58785000000</v>
      </c>
      <c r="AR43" s="96">
        <v>0</v>
      </c>
      <c r="AS43" s="96">
        <v>0</v>
      </c>
      <c r="AT43" s="95">
        <v>12167900425</v>
      </c>
      <c r="AU43" s="95">
        <v>46617099575</v>
      </c>
      <c r="AV43" s="95">
        <v>12166799825</v>
      </c>
      <c r="AW43" s="95">
        <v>1100600</v>
      </c>
      <c r="AX43" s="95">
        <v>12166799825</v>
      </c>
      <c r="AY43" s="96">
        <v>0</v>
      </c>
      <c r="AZ43" s="95">
        <v>11602923796</v>
      </c>
      <c r="BA43" s="95">
        <v>563876029</v>
      </c>
      <c r="BB43" s="95">
        <v>1100600</v>
      </c>
      <c r="BC43" s="63">
        <f t="shared" si="19"/>
        <v>0.20698988560006804</v>
      </c>
      <c r="BD43" s="63">
        <f t="shared" si="20"/>
        <v>0.20697116313685465</v>
      </c>
    </row>
    <row r="44" spans="1:56" s="29" customFormat="1" ht="12" customHeight="1">
      <c r="A44" s="97" t="s">
        <v>28</v>
      </c>
      <c r="B44" s="91"/>
      <c r="C44" s="97" t="s">
        <v>39</v>
      </c>
      <c r="D44" s="91"/>
      <c r="E44" s="97" t="s">
        <v>39</v>
      </c>
      <c r="F44" s="91"/>
      <c r="G44" s="97" t="s">
        <v>58</v>
      </c>
      <c r="H44" s="91"/>
      <c r="I44" s="97" t="s">
        <v>43</v>
      </c>
      <c r="J44" s="91"/>
      <c r="K44" s="91"/>
      <c r="L44" s="97"/>
      <c r="M44" s="91"/>
      <c r="N44" s="91"/>
      <c r="O44" s="97"/>
      <c r="P44" s="91"/>
      <c r="Q44" s="97"/>
      <c r="R44" s="91"/>
      <c r="S44" s="98" t="s">
        <v>60</v>
      </c>
      <c r="T44" s="91"/>
      <c r="U44" s="91"/>
      <c r="V44" s="91"/>
      <c r="W44" s="91"/>
      <c r="X44" s="91"/>
      <c r="Y44" s="91"/>
      <c r="Z44" s="91"/>
      <c r="AA44" s="97" t="s">
        <v>30</v>
      </c>
      <c r="AB44" s="91"/>
      <c r="AC44" s="91"/>
      <c r="AD44" s="91"/>
      <c r="AE44" s="91"/>
      <c r="AF44" s="97" t="s">
        <v>31</v>
      </c>
      <c r="AG44" s="91"/>
      <c r="AH44" s="91"/>
      <c r="AI44" s="99" t="s">
        <v>32</v>
      </c>
      <c r="AJ44" s="100" t="s">
        <v>33</v>
      </c>
      <c r="AK44" s="91"/>
      <c r="AL44" s="91"/>
      <c r="AM44" s="91"/>
      <c r="AN44" s="91"/>
      <c r="AO44" s="91"/>
      <c r="AP44" s="101">
        <v>17150000000</v>
      </c>
      <c r="AQ44" s="101">
        <v>17150000000</v>
      </c>
      <c r="AR44" s="102">
        <v>0</v>
      </c>
      <c r="AS44" s="102">
        <v>0</v>
      </c>
      <c r="AT44" s="101">
        <v>4132733400</v>
      </c>
      <c r="AU44" s="101">
        <v>13017266600</v>
      </c>
      <c r="AV44" s="101">
        <v>4131632800</v>
      </c>
      <c r="AW44" s="101">
        <v>1100600</v>
      </c>
      <c r="AX44" s="101">
        <v>4131632800</v>
      </c>
      <c r="AY44" s="102">
        <v>0</v>
      </c>
      <c r="AZ44" s="101">
        <v>4131632800</v>
      </c>
      <c r="BA44" s="102">
        <v>0</v>
      </c>
      <c r="BB44" s="101">
        <v>1100600</v>
      </c>
      <c r="BC44" s="63">
        <f t="shared" si="19"/>
        <v>0.24097570845481051</v>
      </c>
      <c r="BD44" s="63">
        <f t="shared" si="20"/>
        <v>0.24091153352769679</v>
      </c>
    </row>
    <row r="45" spans="1:56" s="29" customFormat="1" ht="12" customHeight="1">
      <c r="A45" s="97" t="s">
        <v>28</v>
      </c>
      <c r="B45" s="91"/>
      <c r="C45" s="97" t="s">
        <v>39</v>
      </c>
      <c r="D45" s="91"/>
      <c r="E45" s="97" t="s">
        <v>39</v>
      </c>
      <c r="F45" s="91"/>
      <c r="G45" s="97" t="s">
        <v>58</v>
      </c>
      <c r="H45" s="91"/>
      <c r="I45" s="97" t="s">
        <v>46</v>
      </c>
      <c r="J45" s="91"/>
      <c r="K45" s="91"/>
      <c r="L45" s="97"/>
      <c r="M45" s="91"/>
      <c r="N45" s="91"/>
      <c r="O45" s="97"/>
      <c r="P45" s="91"/>
      <c r="Q45" s="97"/>
      <c r="R45" s="91"/>
      <c r="S45" s="98" t="s">
        <v>61</v>
      </c>
      <c r="T45" s="91"/>
      <c r="U45" s="91"/>
      <c r="V45" s="91"/>
      <c r="W45" s="91"/>
      <c r="X45" s="91"/>
      <c r="Y45" s="91"/>
      <c r="Z45" s="91"/>
      <c r="AA45" s="97" t="s">
        <v>30</v>
      </c>
      <c r="AB45" s="91"/>
      <c r="AC45" s="91"/>
      <c r="AD45" s="91"/>
      <c r="AE45" s="91"/>
      <c r="AF45" s="97" t="s">
        <v>31</v>
      </c>
      <c r="AG45" s="91"/>
      <c r="AH45" s="91"/>
      <c r="AI45" s="99" t="s">
        <v>32</v>
      </c>
      <c r="AJ45" s="100" t="s">
        <v>33</v>
      </c>
      <c r="AK45" s="91"/>
      <c r="AL45" s="91"/>
      <c r="AM45" s="91"/>
      <c r="AN45" s="91"/>
      <c r="AO45" s="91"/>
      <c r="AP45" s="101">
        <v>12150000000</v>
      </c>
      <c r="AQ45" s="101">
        <v>12150000000</v>
      </c>
      <c r="AR45" s="102">
        <v>0</v>
      </c>
      <c r="AS45" s="102">
        <v>0</v>
      </c>
      <c r="AT45" s="101">
        <v>2929964200</v>
      </c>
      <c r="AU45" s="101">
        <v>9220035800</v>
      </c>
      <c r="AV45" s="101">
        <v>2929964200</v>
      </c>
      <c r="AW45" s="102">
        <v>0</v>
      </c>
      <c r="AX45" s="101">
        <v>2929964200</v>
      </c>
      <c r="AY45" s="102">
        <v>0</v>
      </c>
      <c r="AZ45" s="101">
        <v>2929964200</v>
      </c>
      <c r="BA45" s="102">
        <v>0</v>
      </c>
      <c r="BB45" s="102">
        <v>0</v>
      </c>
      <c r="BC45" s="63">
        <f t="shared" si="19"/>
        <v>0.24114931687242799</v>
      </c>
      <c r="BD45" s="63">
        <f t="shared" si="20"/>
        <v>0.24114931687242799</v>
      </c>
    </row>
    <row r="46" spans="1:56" s="29" customFormat="1" ht="12" customHeight="1">
      <c r="A46" s="97" t="s">
        <v>28</v>
      </c>
      <c r="B46" s="91"/>
      <c r="C46" s="97" t="s">
        <v>39</v>
      </c>
      <c r="D46" s="91"/>
      <c r="E46" s="97" t="s">
        <v>39</v>
      </c>
      <c r="F46" s="91"/>
      <c r="G46" s="97" t="s">
        <v>58</v>
      </c>
      <c r="H46" s="91"/>
      <c r="I46" s="97" t="s">
        <v>62</v>
      </c>
      <c r="J46" s="91"/>
      <c r="K46" s="91"/>
      <c r="L46" s="97"/>
      <c r="M46" s="91"/>
      <c r="N46" s="91"/>
      <c r="O46" s="97"/>
      <c r="P46" s="91"/>
      <c r="Q46" s="97"/>
      <c r="R46" s="91"/>
      <c r="S46" s="98" t="s">
        <v>63</v>
      </c>
      <c r="T46" s="91"/>
      <c r="U46" s="91"/>
      <c r="V46" s="91"/>
      <c r="W46" s="91"/>
      <c r="X46" s="91"/>
      <c r="Y46" s="91"/>
      <c r="Z46" s="91"/>
      <c r="AA46" s="97" t="s">
        <v>30</v>
      </c>
      <c r="AB46" s="91"/>
      <c r="AC46" s="91"/>
      <c r="AD46" s="91"/>
      <c r="AE46" s="91"/>
      <c r="AF46" s="97" t="s">
        <v>31</v>
      </c>
      <c r="AG46" s="91"/>
      <c r="AH46" s="91"/>
      <c r="AI46" s="99" t="s">
        <v>32</v>
      </c>
      <c r="AJ46" s="100" t="s">
        <v>33</v>
      </c>
      <c r="AK46" s="91"/>
      <c r="AL46" s="91"/>
      <c r="AM46" s="91"/>
      <c r="AN46" s="91"/>
      <c r="AO46" s="91"/>
      <c r="AP46" s="101">
        <v>14075000000</v>
      </c>
      <c r="AQ46" s="101">
        <v>14075000000</v>
      </c>
      <c r="AR46" s="102">
        <v>0</v>
      </c>
      <c r="AS46" s="102">
        <v>0</v>
      </c>
      <c r="AT46" s="101">
        <v>1752758525</v>
      </c>
      <c r="AU46" s="101">
        <v>12322241475</v>
      </c>
      <c r="AV46" s="101">
        <v>1752758525</v>
      </c>
      <c r="AW46" s="102">
        <v>0</v>
      </c>
      <c r="AX46" s="101">
        <v>1752758525</v>
      </c>
      <c r="AY46" s="102">
        <v>0</v>
      </c>
      <c r="AZ46" s="101">
        <v>1188882496</v>
      </c>
      <c r="BA46" s="101">
        <v>563876029</v>
      </c>
      <c r="BB46" s="102">
        <v>0</v>
      </c>
      <c r="BC46" s="63">
        <f t="shared" si="19"/>
        <v>0.12452991296625222</v>
      </c>
      <c r="BD46" s="63">
        <f t="shared" si="20"/>
        <v>0.12452991296625222</v>
      </c>
    </row>
    <row r="47" spans="1:56" s="29" customFormat="1" ht="12" customHeight="1">
      <c r="A47" s="97" t="s">
        <v>28</v>
      </c>
      <c r="B47" s="91"/>
      <c r="C47" s="97" t="s">
        <v>39</v>
      </c>
      <c r="D47" s="91"/>
      <c r="E47" s="97" t="s">
        <v>39</v>
      </c>
      <c r="F47" s="91"/>
      <c r="G47" s="97" t="s">
        <v>58</v>
      </c>
      <c r="H47" s="91"/>
      <c r="I47" s="97" t="s">
        <v>64</v>
      </c>
      <c r="J47" s="91"/>
      <c r="K47" s="91"/>
      <c r="L47" s="97"/>
      <c r="M47" s="91"/>
      <c r="N47" s="91"/>
      <c r="O47" s="97"/>
      <c r="P47" s="91"/>
      <c r="Q47" s="97"/>
      <c r="R47" s="91"/>
      <c r="S47" s="98" t="s">
        <v>65</v>
      </c>
      <c r="T47" s="91"/>
      <c r="U47" s="91"/>
      <c r="V47" s="91"/>
      <c r="W47" s="91"/>
      <c r="X47" s="91"/>
      <c r="Y47" s="91"/>
      <c r="Z47" s="91"/>
      <c r="AA47" s="97" t="s">
        <v>30</v>
      </c>
      <c r="AB47" s="91"/>
      <c r="AC47" s="91"/>
      <c r="AD47" s="91"/>
      <c r="AE47" s="91"/>
      <c r="AF47" s="97" t="s">
        <v>31</v>
      </c>
      <c r="AG47" s="91"/>
      <c r="AH47" s="91"/>
      <c r="AI47" s="99" t="s">
        <v>32</v>
      </c>
      <c r="AJ47" s="100" t="s">
        <v>33</v>
      </c>
      <c r="AK47" s="91"/>
      <c r="AL47" s="91"/>
      <c r="AM47" s="91"/>
      <c r="AN47" s="91"/>
      <c r="AO47" s="91"/>
      <c r="AP47" s="101">
        <v>6150000000</v>
      </c>
      <c r="AQ47" s="101">
        <v>6150000000</v>
      </c>
      <c r="AR47" s="102">
        <v>0</v>
      </c>
      <c r="AS47" s="102">
        <v>0</v>
      </c>
      <c r="AT47" s="101">
        <v>1335439100</v>
      </c>
      <c r="AU47" s="101">
        <v>4814560900</v>
      </c>
      <c r="AV47" s="101">
        <v>1335439100</v>
      </c>
      <c r="AW47" s="102">
        <v>0</v>
      </c>
      <c r="AX47" s="101">
        <v>1335439100</v>
      </c>
      <c r="AY47" s="102">
        <v>0</v>
      </c>
      <c r="AZ47" s="101">
        <v>1335439100</v>
      </c>
      <c r="BA47" s="102">
        <v>0</v>
      </c>
      <c r="BB47" s="102">
        <v>0</v>
      </c>
      <c r="BC47" s="63">
        <f t="shared" si="19"/>
        <v>0.21714456910569105</v>
      </c>
      <c r="BD47" s="63">
        <f t="shared" si="20"/>
        <v>0.21714456910569105</v>
      </c>
    </row>
    <row r="48" spans="1:56" s="29" customFormat="1" ht="12" customHeight="1">
      <c r="A48" s="97" t="s">
        <v>28</v>
      </c>
      <c r="B48" s="91"/>
      <c r="C48" s="97" t="s">
        <v>39</v>
      </c>
      <c r="D48" s="91"/>
      <c r="E48" s="97" t="s">
        <v>39</v>
      </c>
      <c r="F48" s="91"/>
      <c r="G48" s="97" t="s">
        <v>58</v>
      </c>
      <c r="H48" s="91"/>
      <c r="I48" s="97" t="s">
        <v>66</v>
      </c>
      <c r="J48" s="91"/>
      <c r="K48" s="91"/>
      <c r="L48" s="97"/>
      <c r="M48" s="91"/>
      <c r="N48" s="91"/>
      <c r="O48" s="97"/>
      <c r="P48" s="91"/>
      <c r="Q48" s="97"/>
      <c r="R48" s="91"/>
      <c r="S48" s="98" t="s">
        <v>67</v>
      </c>
      <c r="T48" s="91"/>
      <c r="U48" s="91"/>
      <c r="V48" s="91"/>
      <c r="W48" s="91"/>
      <c r="X48" s="91"/>
      <c r="Y48" s="91"/>
      <c r="Z48" s="91"/>
      <c r="AA48" s="97" t="s">
        <v>30</v>
      </c>
      <c r="AB48" s="91"/>
      <c r="AC48" s="91"/>
      <c r="AD48" s="91"/>
      <c r="AE48" s="91"/>
      <c r="AF48" s="97" t="s">
        <v>31</v>
      </c>
      <c r="AG48" s="91"/>
      <c r="AH48" s="91"/>
      <c r="AI48" s="99" t="s">
        <v>32</v>
      </c>
      <c r="AJ48" s="100" t="s">
        <v>33</v>
      </c>
      <c r="AK48" s="91"/>
      <c r="AL48" s="91"/>
      <c r="AM48" s="91"/>
      <c r="AN48" s="91"/>
      <c r="AO48" s="91"/>
      <c r="AP48" s="101">
        <v>1530000000</v>
      </c>
      <c r="AQ48" s="101">
        <v>1530000000</v>
      </c>
      <c r="AR48" s="102">
        <v>0</v>
      </c>
      <c r="AS48" s="102">
        <v>0</v>
      </c>
      <c r="AT48" s="101">
        <v>346853600</v>
      </c>
      <c r="AU48" s="101">
        <v>1183146400</v>
      </c>
      <c r="AV48" s="101">
        <v>346853600</v>
      </c>
      <c r="AW48" s="102">
        <v>0</v>
      </c>
      <c r="AX48" s="101">
        <v>346853600</v>
      </c>
      <c r="AY48" s="102">
        <v>0</v>
      </c>
      <c r="AZ48" s="101">
        <v>346853600</v>
      </c>
      <c r="BA48" s="102">
        <v>0</v>
      </c>
      <c r="BB48" s="102">
        <v>0</v>
      </c>
      <c r="BC48" s="63">
        <f t="shared" si="19"/>
        <v>0.22670169934640522</v>
      </c>
      <c r="BD48" s="63">
        <f t="shared" si="20"/>
        <v>0.22670169934640522</v>
      </c>
    </row>
    <row r="49" spans="1:56" s="29" customFormat="1" ht="12" customHeight="1">
      <c r="A49" s="97" t="s">
        <v>28</v>
      </c>
      <c r="B49" s="91"/>
      <c r="C49" s="97" t="s">
        <v>39</v>
      </c>
      <c r="D49" s="91"/>
      <c r="E49" s="97" t="s">
        <v>39</v>
      </c>
      <c r="F49" s="91"/>
      <c r="G49" s="97" t="s">
        <v>58</v>
      </c>
      <c r="H49" s="91"/>
      <c r="I49" s="97" t="s">
        <v>48</v>
      </c>
      <c r="J49" s="91"/>
      <c r="K49" s="91"/>
      <c r="L49" s="97"/>
      <c r="M49" s="91"/>
      <c r="N49" s="91"/>
      <c r="O49" s="97"/>
      <c r="P49" s="91"/>
      <c r="Q49" s="97"/>
      <c r="R49" s="91"/>
      <c r="S49" s="98" t="s">
        <v>68</v>
      </c>
      <c r="T49" s="91"/>
      <c r="U49" s="91"/>
      <c r="V49" s="91"/>
      <c r="W49" s="91"/>
      <c r="X49" s="91"/>
      <c r="Y49" s="91"/>
      <c r="Z49" s="91"/>
      <c r="AA49" s="97" t="s">
        <v>30</v>
      </c>
      <c r="AB49" s="91"/>
      <c r="AC49" s="91"/>
      <c r="AD49" s="91"/>
      <c r="AE49" s="91"/>
      <c r="AF49" s="97" t="s">
        <v>31</v>
      </c>
      <c r="AG49" s="91"/>
      <c r="AH49" s="91"/>
      <c r="AI49" s="99" t="s">
        <v>32</v>
      </c>
      <c r="AJ49" s="100" t="s">
        <v>33</v>
      </c>
      <c r="AK49" s="91"/>
      <c r="AL49" s="91"/>
      <c r="AM49" s="91"/>
      <c r="AN49" s="91"/>
      <c r="AO49" s="91"/>
      <c r="AP49" s="101">
        <v>4600000000</v>
      </c>
      <c r="AQ49" s="101">
        <v>4600000000</v>
      </c>
      <c r="AR49" s="102">
        <v>0</v>
      </c>
      <c r="AS49" s="102">
        <v>0</v>
      </c>
      <c r="AT49" s="101">
        <v>1001707500</v>
      </c>
      <c r="AU49" s="101">
        <v>3598292500</v>
      </c>
      <c r="AV49" s="101">
        <v>1001707500</v>
      </c>
      <c r="AW49" s="102">
        <v>0</v>
      </c>
      <c r="AX49" s="101">
        <v>1001707500</v>
      </c>
      <c r="AY49" s="102">
        <v>0</v>
      </c>
      <c r="AZ49" s="101">
        <v>1001707500</v>
      </c>
      <c r="BA49" s="102">
        <v>0</v>
      </c>
      <c r="BB49" s="102">
        <v>0</v>
      </c>
      <c r="BC49" s="63">
        <f t="shared" si="19"/>
        <v>0.2177625</v>
      </c>
      <c r="BD49" s="63">
        <f t="shared" si="20"/>
        <v>0.2177625</v>
      </c>
    </row>
    <row r="50" spans="1:56" s="29" customFormat="1" ht="12" customHeight="1">
      <c r="A50" s="97" t="s">
        <v>28</v>
      </c>
      <c r="B50" s="91"/>
      <c r="C50" s="97" t="s">
        <v>39</v>
      </c>
      <c r="D50" s="91"/>
      <c r="E50" s="97" t="s">
        <v>39</v>
      </c>
      <c r="F50" s="91"/>
      <c r="G50" s="97" t="s">
        <v>58</v>
      </c>
      <c r="H50" s="91"/>
      <c r="I50" s="97" t="s">
        <v>50</v>
      </c>
      <c r="J50" s="91"/>
      <c r="K50" s="91"/>
      <c r="L50" s="97"/>
      <c r="M50" s="91"/>
      <c r="N50" s="91"/>
      <c r="O50" s="97"/>
      <c r="P50" s="91"/>
      <c r="Q50" s="97"/>
      <c r="R50" s="91"/>
      <c r="S50" s="98" t="s">
        <v>69</v>
      </c>
      <c r="T50" s="91"/>
      <c r="U50" s="91"/>
      <c r="V50" s="91"/>
      <c r="W50" s="91"/>
      <c r="X50" s="91"/>
      <c r="Y50" s="91"/>
      <c r="Z50" s="91"/>
      <c r="AA50" s="97" t="s">
        <v>30</v>
      </c>
      <c r="AB50" s="91"/>
      <c r="AC50" s="91"/>
      <c r="AD50" s="91"/>
      <c r="AE50" s="91"/>
      <c r="AF50" s="97" t="s">
        <v>31</v>
      </c>
      <c r="AG50" s="91"/>
      <c r="AH50" s="91"/>
      <c r="AI50" s="99" t="s">
        <v>32</v>
      </c>
      <c r="AJ50" s="100" t="s">
        <v>33</v>
      </c>
      <c r="AK50" s="91"/>
      <c r="AL50" s="91"/>
      <c r="AM50" s="91"/>
      <c r="AN50" s="91"/>
      <c r="AO50" s="91"/>
      <c r="AP50" s="101">
        <v>780000000</v>
      </c>
      <c r="AQ50" s="101">
        <v>780000000</v>
      </c>
      <c r="AR50" s="102">
        <v>0</v>
      </c>
      <c r="AS50" s="102">
        <v>0</v>
      </c>
      <c r="AT50" s="101">
        <v>167171500</v>
      </c>
      <c r="AU50" s="101">
        <v>612828500</v>
      </c>
      <c r="AV50" s="101">
        <v>167171500</v>
      </c>
      <c r="AW50" s="102">
        <v>0</v>
      </c>
      <c r="AX50" s="101">
        <v>167171500</v>
      </c>
      <c r="AY50" s="102">
        <v>0</v>
      </c>
      <c r="AZ50" s="101">
        <v>167171500</v>
      </c>
      <c r="BA50" s="102">
        <v>0</v>
      </c>
      <c r="BB50" s="102">
        <v>0</v>
      </c>
      <c r="BC50" s="63">
        <f t="shared" si="19"/>
        <v>0.21432243589743591</v>
      </c>
      <c r="BD50" s="63">
        <f t="shared" si="20"/>
        <v>0.21432243589743591</v>
      </c>
    </row>
    <row r="51" spans="1:56" s="29" customFormat="1" ht="12" customHeight="1">
      <c r="A51" s="97" t="s">
        <v>28</v>
      </c>
      <c r="B51" s="91"/>
      <c r="C51" s="97" t="s">
        <v>39</v>
      </c>
      <c r="D51" s="91"/>
      <c r="E51" s="97" t="s">
        <v>39</v>
      </c>
      <c r="F51" s="91"/>
      <c r="G51" s="97" t="s">
        <v>58</v>
      </c>
      <c r="H51" s="91"/>
      <c r="I51" s="97" t="s">
        <v>52</v>
      </c>
      <c r="J51" s="91"/>
      <c r="K51" s="91"/>
      <c r="L51" s="97"/>
      <c r="M51" s="91"/>
      <c r="N51" s="91"/>
      <c r="O51" s="97"/>
      <c r="P51" s="91"/>
      <c r="Q51" s="97"/>
      <c r="R51" s="91"/>
      <c r="S51" s="98" t="s">
        <v>70</v>
      </c>
      <c r="T51" s="91"/>
      <c r="U51" s="91"/>
      <c r="V51" s="91"/>
      <c r="W51" s="91"/>
      <c r="X51" s="91"/>
      <c r="Y51" s="91"/>
      <c r="Z51" s="91"/>
      <c r="AA51" s="97" t="s">
        <v>30</v>
      </c>
      <c r="AB51" s="91"/>
      <c r="AC51" s="91"/>
      <c r="AD51" s="91"/>
      <c r="AE51" s="91"/>
      <c r="AF51" s="97" t="s">
        <v>31</v>
      </c>
      <c r="AG51" s="91"/>
      <c r="AH51" s="91"/>
      <c r="AI51" s="99" t="s">
        <v>32</v>
      </c>
      <c r="AJ51" s="100" t="s">
        <v>33</v>
      </c>
      <c r="AK51" s="91"/>
      <c r="AL51" s="91"/>
      <c r="AM51" s="91"/>
      <c r="AN51" s="91"/>
      <c r="AO51" s="91"/>
      <c r="AP51" s="101">
        <v>780000000</v>
      </c>
      <c r="AQ51" s="101">
        <v>780000000</v>
      </c>
      <c r="AR51" s="102">
        <v>0</v>
      </c>
      <c r="AS51" s="102">
        <v>0</v>
      </c>
      <c r="AT51" s="101">
        <v>167171500</v>
      </c>
      <c r="AU51" s="101">
        <v>612828500</v>
      </c>
      <c r="AV51" s="101">
        <v>167171500</v>
      </c>
      <c r="AW51" s="102">
        <v>0</v>
      </c>
      <c r="AX51" s="101">
        <v>167171500</v>
      </c>
      <c r="AY51" s="102">
        <v>0</v>
      </c>
      <c r="AZ51" s="101">
        <v>167171500</v>
      </c>
      <c r="BA51" s="102">
        <v>0</v>
      </c>
      <c r="BB51" s="102">
        <v>0</v>
      </c>
      <c r="BC51" s="63">
        <f t="shared" si="19"/>
        <v>0.21432243589743591</v>
      </c>
      <c r="BD51" s="63">
        <f t="shared" si="20"/>
        <v>0.21432243589743591</v>
      </c>
    </row>
    <row r="52" spans="1:56" s="29" customFormat="1" ht="12" customHeight="1">
      <c r="A52" s="97" t="s">
        <v>28</v>
      </c>
      <c r="B52" s="91"/>
      <c r="C52" s="97" t="s">
        <v>39</v>
      </c>
      <c r="D52" s="91"/>
      <c r="E52" s="97" t="s">
        <v>39</v>
      </c>
      <c r="F52" s="91"/>
      <c r="G52" s="97" t="s">
        <v>58</v>
      </c>
      <c r="H52" s="91"/>
      <c r="I52" s="97" t="s">
        <v>54</v>
      </c>
      <c r="J52" s="91"/>
      <c r="K52" s="91"/>
      <c r="L52" s="97"/>
      <c r="M52" s="91"/>
      <c r="N52" s="91"/>
      <c r="O52" s="97"/>
      <c r="P52" s="91"/>
      <c r="Q52" s="97"/>
      <c r="R52" s="91"/>
      <c r="S52" s="98" t="s">
        <v>71</v>
      </c>
      <c r="T52" s="91"/>
      <c r="U52" s="91"/>
      <c r="V52" s="91"/>
      <c r="W52" s="91"/>
      <c r="X52" s="91"/>
      <c r="Y52" s="91"/>
      <c r="Z52" s="91"/>
      <c r="AA52" s="97" t="s">
        <v>30</v>
      </c>
      <c r="AB52" s="91"/>
      <c r="AC52" s="91"/>
      <c r="AD52" s="91"/>
      <c r="AE52" s="91"/>
      <c r="AF52" s="97" t="s">
        <v>31</v>
      </c>
      <c r="AG52" s="91"/>
      <c r="AH52" s="91"/>
      <c r="AI52" s="99" t="s">
        <v>32</v>
      </c>
      <c r="AJ52" s="100" t="s">
        <v>33</v>
      </c>
      <c r="AK52" s="91"/>
      <c r="AL52" s="91"/>
      <c r="AM52" s="91"/>
      <c r="AN52" s="91"/>
      <c r="AO52" s="91"/>
      <c r="AP52" s="101">
        <v>1570000000</v>
      </c>
      <c r="AQ52" s="101">
        <v>1570000000</v>
      </c>
      <c r="AR52" s="102">
        <v>0</v>
      </c>
      <c r="AS52" s="102">
        <v>0</v>
      </c>
      <c r="AT52" s="101">
        <v>334101100</v>
      </c>
      <c r="AU52" s="101">
        <v>1235898900</v>
      </c>
      <c r="AV52" s="101">
        <v>334101100</v>
      </c>
      <c r="AW52" s="102">
        <v>0</v>
      </c>
      <c r="AX52" s="101">
        <v>334101100</v>
      </c>
      <c r="AY52" s="102">
        <v>0</v>
      </c>
      <c r="AZ52" s="101">
        <v>334101100</v>
      </c>
      <c r="BA52" s="102">
        <v>0</v>
      </c>
      <c r="BB52" s="102">
        <v>0</v>
      </c>
      <c r="BC52" s="63">
        <f t="shared" si="19"/>
        <v>0.21280324840764331</v>
      </c>
      <c r="BD52" s="63">
        <f t="shared" si="20"/>
        <v>0.21280324840764331</v>
      </c>
    </row>
    <row r="53" spans="1:56" s="29" customFormat="1" ht="12" customHeight="1">
      <c r="A53" s="90" t="s">
        <v>28</v>
      </c>
      <c r="B53" s="91"/>
      <c r="C53" s="90" t="s">
        <v>39</v>
      </c>
      <c r="D53" s="91"/>
      <c r="E53" s="90" t="s">
        <v>39</v>
      </c>
      <c r="F53" s="91"/>
      <c r="G53" s="90" t="s">
        <v>72</v>
      </c>
      <c r="H53" s="91"/>
      <c r="I53" s="90"/>
      <c r="J53" s="91"/>
      <c r="K53" s="91"/>
      <c r="L53" s="90"/>
      <c r="M53" s="91"/>
      <c r="N53" s="91"/>
      <c r="O53" s="90"/>
      <c r="P53" s="91"/>
      <c r="Q53" s="90"/>
      <c r="R53" s="91"/>
      <c r="S53" s="92" t="s">
        <v>73</v>
      </c>
      <c r="T53" s="91"/>
      <c r="U53" s="91"/>
      <c r="V53" s="91"/>
      <c r="W53" s="91"/>
      <c r="X53" s="91"/>
      <c r="Y53" s="91"/>
      <c r="Z53" s="91"/>
      <c r="AA53" s="90" t="s">
        <v>30</v>
      </c>
      <c r="AB53" s="91"/>
      <c r="AC53" s="91"/>
      <c r="AD53" s="91"/>
      <c r="AE53" s="91"/>
      <c r="AF53" s="90" t="s">
        <v>31</v>
      </c>
      <c r="AG53" s="91"/>
      <c r="AH53" s="91"/>
      <c r="AI53" s="93" t="s">
        <v>32</v>
      </c>
      <c r="AJ53" s="94" t="s">
        <v>33</v>
      </c>
      <c r="AK53" s="91"/>
      <c r="AL53" s="91"/>
      <c r="AM53" s="91"/>
      <c r="AN53" s="91"/>
      <c r="AO53" s="91"/>
      <c r="AP53" s="95">
        <v>14479000000</v>
      </c>
      <c r="AQ53" s="95">
        <v>14479000000</v>
      </c>
      <c r="AR53" s="96">
        <v>0</v>
      </c>
      <c r="AS53" s="96">
        <v>0</v>
      </c>
      <c r="AT53" s="95">
        <v>2654478983</v>
      </c>
      <c r="AU53" s="95">
        <v>11824521017</v>
      </c>
      <c r="AV53" s="95">
        <v>2654478983</v>
      </c>
      <c r="AW53" s="96">
        <v>0</v>
      </c>
      <c r="AX53" s="95">
        <v>2654478983</v>
      </c>
      <c r="AY53" s="96">
        <v>0</v>
      </c>
      <c r="AZ53" s="95">
        <v>2654478983</v>
      </c>
      <c r="BA53" s="96">
        <v>0</v>
      </c>
      <c r="BB53" s="96">
        <v>0</v>
      </c>
      <c r="BC53" s="63">
        <f t="shared" si="19"/>
        <v>0.18333303287519856</v>
      </c>
      <c r="BD53" s="63">
        <f t="shared" si="20"/>
        <v>0.18333303287519856</v>
      </c>
    </row>
    <row r="54" spans="1:56" s="29" customFormat="1" ht="12" customHeight="1">
      <c r="A54" s="90" t="s">
        <v>28</v>
      </c>
      <c r="B54" s="91"/>
      <c r="C54" s="90" t="s">
        <v>39</v>
      </c>
      <c r="D54" s="91"/>
      <c r="E54" s="90" t="s">
        <v>39</v>
      </c>
      <c r="F54" s="91"/>
      <c r="G54" s="90" t="s">
        <v>72</v>
      </c>
      <c r="H54" s="91"/>
      <c r="I54" s="90" t="s">
        <v>43</v>
      </c>
      <c r="J54" s="91"/>
      <c r="K54" s="91"/>
      <c r="L54" s="90"/>
      <c r="M54" s="91"/>
      <c r="N54" s="91"/>
      <c r="O54" s="90"/>
      <c r="P54" s="91"/>
      <c r="Q54" s="90"/>
      <c r="R54" s="91"/>
      <c r="S54" s="92" t="s">
        <v>74</v>
      </c>
      <c r="T54" s="91"/>
      <c r="U54" s="91"/>
      <c r="V54" s="91"/>
      <c r="W54" s="91"/>
      <c r="X54" s="91"/>
      <c r="Y54" s="91"/>
      <c r="Z54" s="91"/>
      <c r="AA54" s="90" t="s">
        <v>30</v>
      </c>
      <c r="AB54" s="91"/>
      <c r="AC54" s="91"/>
      <c r="AD54" s="91"/>
      <c r="AE54" s="91"/>
      <c r="AF54" s="90" t="s">
        <v>31</v>
      </c>
      <c r="AG54" s="91"/>
      <c r="AH54" s="91"/>
      <c r="AI54" s="93" t="s">
        <v>32</v>
      </c>
      <c r="AJ54" s="94" t="s">
        <v>33</v>
      </c>
      <c r="AK54" s="91"/>
      <c r="AL54" s="91"/>
      <c r="AM54" s="91"/>
      <c r="AN54" s="91"/>
      <c r="AO54" s="91"/>
      <c r="AP54" s="95">
        <v>9259000000</v>
      </c>
      <c r="AQ54" s="95">
        <v>9259000000</v>
      </c>
      <c r="AR54" s="96">
        <v>0</v>
      </c>
      <c r="AS54" s="96">
        <v>0</v>
      </c>
      <c r="AT54" s="95">
        <v>1504200007</v>
      </c>
      <c r="AU54" s="95">
        <v>7754799993</v>
      </c>
      <c r="AV54" s="95">
        <v>1504200007</v>
      </c>
      <c r="AW54" s="96">
        <v>0</v>
      </c>
      <c r="AX54" s="95">
        <v>1504200007</v>
      </c>
      <c r="AY54" s="96">
        <v>0</v>
      </c>
      <c r="AZ54" s="95">
        <v>1504200007</v>
      </c>
      <c r="BA54" s="96">
        <v>0</v>
      </c>
      <c r="BB54" s="96">
        <v>0</v>
      </c>
      <c r="BC54" s="63">
        <f t="shared" si="19"/>
        <v>0.16245814958418836</v>
      </c>
      <c r="BD54" s="63">
        <f t="shared" si="20"/>
        <v>0.16245814958418836</v>
      </c>
    </row>
    <row r="55" spans="1:56" s="29" customFormat="1" ht="12" customHeight="1">
      <c r="A55" s="97" t="s">
        <v>28</v>
      </c>
      <c r="B55" s="91"/>
      <c r="C55" s="97" t="s">
        <v>39</v>
      </c>
      <c r="D55" s="91"/>
      <c r="E55" s="97" t="s">
        <v>39</v>
      </c>
      <c r="F55" s="91"/>
      <c r="G55" s="97" t="s">
        <v>72</v>
      </c>
      <c r="H55" s="91"/>
      <c r="I55" s="97" t="s">
        <v>43</v>
      </c>
      <c r="J55" s="91"/>
      <c r="K55" s="91"/>
      <c r="L55" s="97" t="s">
        <v>43</v>
      </c>
      <c r="M55" s="91"/>
      <c r="N55" s="91"/>
      <c r="O55" s="97"/>
      <c r="P55" s="91"/>
      <c r="Q55" s="97"/>
      <c r="R55" s="91"/>
      <c r="S55" s="98" t="s">
        <v>75</v>
      </c>
      <c r="T55" s="91"/>
      <c r="U55" s="91"/>
      <c r="V55" s="91"/>
      <c r="W55" s="91"/>
      <c r="X55" s="91"/>
      <c r="Y55" s="91"/>
      <c r="Z55" s="91"/>
      <c r="AA55" s="97" t="s">
        <v>30</v>
      </c>
      <c r="AB55" s="91"/>
      <c r="AC55" s="91"/>
      <c r="AD55" s="91"/>
      <c r="AE55" s="91"/>
      <c r="AF55" s="97" t="s">
        <v>31</v>
      </c>
      <c r="AG55" s="91"/>
      <c r="AH55" s="91"/>
      <c r="AI55" s="99" t="s">
        <v>32</v>
      </c>
      <c r="AJ55" s="100" t="s">
        <v>33</v>
      </c>
      <c r="AK55" s="91"/>
      <c r="AL55" s="91"/>
      <c r="AM55" s="91"/>
      <c r="AN55" s="91"/>
      <c r="AO55" s="91"/>
      <c r="AP55" s="101">
        <v>8409000000</v>
      </c>
      <c r="AQ55" s="101">
        <v>8409000000</v>
      </c>
      <c r="AR55" s="102">
        <v>0</v>
      </c>
      <c r="AS55" s="102">
        <v>0</v>
      </c>
      <c r="AT55" s="101">
        <v>1132021086</v>
      </c>
      <c r="AU55" s="101">
        <v>7276978914</v>
      </c>
      <c r="AV55" s="101">
        <v>1132021086</v>
      </c>
      <c r="AW55" s="102">
        <v>0</v>
      </c>
      <c r="AX55" s="101">
        <v>1132021086</v>
      </c>
      <c r="AY55" s="102">
        <v>0</v>
      </c>
      <c r="AZ55" s="101">
        <v>1132021086</v>
      </c>
      <c r="BA55" s="102">
        <v>0</v>
      </c>
      <c r="BB55" s="102">
        <v>0</v>
      </c>
      <c r="BC55" s="63">
        <f t="shared" si="19"/>
        <v>0.13462017909382804</v>
      </c>
      <c r="BD55" s="63">
        <f t="shared" si="20"/>
        <v>0.13462017909382804</v>
      </c>
    </row>
    <row r="56" spans="1:56" s="29" customFormat="1" ht="12" customHeight="1">
      <c r="A56" s="97" t="s">
        <v>28</v>
      </c>
      <c r="B56" s="91"/>
      <c r="C56" s="97" t="s">
        <v>39</v>
      </c>
      <c r="D56" s="91"/>
      <c r="E56" s="97" t="s">
        <v>39</v>
      </c>
      <c r="F56" s="91"/>
      <c r="G56" s="97" t="s">
        <v>72</v>
      </c>
      <c r="H56" s="91"/>
      <c r="I56" s="97" t="s">
        <v>43</v>
      </c>
      <c r="J56" s="91"/>
      <c r="K56" s="91"/>
      <c r="L56" s="97" t="s">
        <v>46</v>
      </c>
      <c r="M56" s="91"/>
      <c r="N56" s="91"/>
      <c r="O56" s="97"/>
      <c r="P56" s="91"/>
      <c r="Q56" s="97"/>
      <c r="R56" s="91"/>
      <c r="S56" s="98" t="s">
        <v>76</v>
      </c>
      <c r="T56" s="91"/>
      <c r="U56" s="91"/>
      <c r="V56" s="91"/>
      <c r="W56" s="91"/>
      <c r="X56" s="91"/>
      <c r="Y56" s="91"/>
      <c r="Z56" s="91"/>
      <c r="AA56" s="97" t="s">
        <v>30</v>
      </c>
      <c r="AB56" s="91"/>
      <c r="AC56" s="91"/>
      <c r="AD56" s="91"/>
      <c r="AE56" s="91"/>
      <c r="AF56" s="97" t="s">
        <v>31</v>
      </c>
      <c r="AG56" s="91"/>
      <c r="AH56" s="91"/>
      <c r="AI56" s="99" t="s">
        <v>32</v>
      </c>
      <c r="AJ56" s="100" t="s">
        <v>33</v>
      </c>
      <c r="AK56" s="91"/>
      <c r="AL56" s="91"/>
      <c r="AM56" s="91"/>
      <c r="AN56" s="91"/>
      <c r="AO56" s="91"/>
      <c r="AP56" s="101">
        <v>850000000</v>
      </c>
      <c r="AQ56" s="101">
        <v>850000000</v>
      </c>
      <c r="AR56" s="102">
        <v>0</v>
      </c>
      <c r="AS56" s="102">
        <v>0</v>
      </c>
      <c r="AT56" s="101">
        <v>372178921</v>
      </c>
      <c r="AU56" s="101">
        <v>477821079</v>
      </c>
      <c r="AV56" s="101">
        <v>372178921</v>
      </c>
      <c r="AW56" s="102">
        <v>0</v>
      </c>
      <c r="AX56" s="101">
        <v>372178921</v>
      </c>
      <c r="AY56" s="102">
        <v>0</v>
      </c>
      <c r="AZ56" s="101">
        <v>372178921</v>
      </c>
      <c r="BA56" s="102">
        <v>0</v>
      </c>
      <c r="BB56" s="102">
        <v>0</v>
      </c>
      <c r="BC56" s="63">
        <f t="shared" si="19"/>
        <v>0.43785755411764704</v>
      </c>
      <c r="BD56" s="63">
        <f t="shared" si="20"/>
        <v>0.43785755411764704</v>
      </c>
    </row>
    <row r="57" spans="1:56" s="29" customFormat="1" ht="12" customHeight="1">
      <c r="A57" s="97" t="s">
        <v>28</v>
      </c>
      <c r="B57" s="91"/>
      <c r="C57" s="97" t="s">
        <v>39</v>
      </c>
      <c r="D57" s="91"/>
      <c r="E57" s="97" t="s">
        <v>39</v>
      </c>
      <c r="F57" s="91"/>
      <c r="G57" s="97" t="s">
        <v>72</v>
      </c>
      <c r="H57" s="91"/>
      <c r="I57" s="97" t="s">
        <v>46</v>
      </c>
      <c r="J57" s="91"/>
      <c r="K57" s="91"/>
      <c r="L57" s="97"/>
      <c r="M57" s="91"/>
      <c r="N57" s="91"/>
      <c r="O57" s="97"/>
      <c r="P57" s="91"/>
      <c r="Q57" s="97"/>
      <c r="R57" s="91"/>
      <c r="S57" s="98" t="s">
        <v>77</v>
      </c>
      <c r="T57" s="91"/>
      <c r="U57" s="91"/>
      <c r="V57" s="91"/>
      <c r="W57" s="91"/>
      <c r="X57" s="91"/>
      <c r="Y57" s="91"/>
      <c r="Z57" s="91"/>
      <c r="AA57" s="97" t="s">
        <v>30</v>
      </c>
      <c r="AB57" s="91"/>
      <c r="AC57" s="91"/>
      <c r="AD57" s="91"/>
      <c r="AE57" s="91"/>
      <c r="AF57" s="97" t="s">
        <v>31</v>
      </c>
      <c r="AG57" s="91"/>
      <c r="AH57" s="91"/>
      <c r="AI57" s="99" t="s">
        <v>32</v>
      </c>
      <c r="AJ57" s="100" t="s">
        <v>33</v>
      </c>
      <c r="AK57" s="91"/>
      <c r="AL57" s="91"/>
      <c r="AM57" s="91"/>
      <c r="AN57" s="91"/>
      <c r="AO57" s="91"/>
      <c r="AP57" s="101">
        <v>2220000000</v>
      </c>
      <c r="AQ57" s="101">
        <v>2220000000</v>
      </c>
      <c r="AR57" s="102">
        <v>0</v>
      </c>
      <c r="AS57" s="102">
        <v>0</v>
      </c>
      <c r="AT57" s="101">
        <v>479657865</v>
      </c>
      <c r="AU57" s="101">
        <v>1740342135</v>
      </c>
      <c r="AV57" s="101">
        <v>479657865</v>
      </c>
      <c r="AW57" s="102">
        <v>0</v>
      </c>
      <c r="AX57" s="101">
        <v>479657865</v>
      </c>
      <c r="AY57" s="102">
        <v>0</v>
      </c>
      <c r="AZ57" s="101">
        <v>479657865</v>
      </c>
      <c r="BA57" s="102">
        <v>0</v>
      </c>
      <c r="BB57" s="102">
        <v>0</v>
      </c>
      <c r="BC57" s="63">
        <f t="shared" si="19"/>
        <v>0.21606210135135134</v>
      </c>
      <c r="BD57" s="63">
        <f t="shared" si="20"/>
        <v>0.21606210135135134</v>
      </c>
    </row>
    <row r="58" spans="1:56" s="29" customFormat="1" ht="12" customHeight="1">
      <c r="A58" s="97" t="s">
        <v>28</v>
      </c>
      <c r="B58" s="91"/>
      <c r="C58" s="97" t="s">
        <v>39</v>
      </c>
      <c r="D58" s="91"/>
      <c r="E58" s="97" t="s">
        <v>39</v>
      </c>
      <c r="F58" s="91"/>
      <c r="G58" s="97" t="s">
        <v>72</v>
      </c>
      <c r="H58" s="91"/>
      <c r="I58" s="97" t="s">
        <v>78</v>
      </c>
      <c r="J58" s="91"/>
      <c r="K58" s="91"/>
      <c r="L58" s="97"/>
      <c r="M58" s="91"/>
      <c r="N58" s="91"/>
      <c r="O58" s="97"/>
      <c r="P58" s="91"/>
      <c r="Q58" s="97"/>
      <c r="R58" s="91"/>
      <c r="S58" s="98" t="s">
        <v>79</v>
      </c>
      <c r="T58" s="91"/>
      <c r="U58" s="91"/>
      <c r="V58" s="91"/>
      <c r="W58" s="91"/>
      <c r="X58" s="91"/>
      <c r="Y58" s="91"/>
      <c r="Z58" s="91"/>
      <c r="AA58" s="97" t="s">
        <v>30</v>
      </c>
      <c r="AB58" s="91"/>
      <c r="AC58" s="91"/>
      <c r="AD58" s="91"/>
      <c r="AE58" s="91"/>
      <c r="AF58" s="97" t="s">
        <v>31</v>
      </c>
      <c r="AG58" s="91"/>
      <c r="AH58" s="91"/>
      <c r="AI58" s="99" t="s">
        <v>32</v>
      </c>
      <c r="AJ58" s="100" t="s">
        <v>33</v>
      </c>
      <c r="AK58" s="91"/>
      <c r="AL58" s="91"/>
      <c r="AM58" s="91"/>
      <c r="AN58" s="91"/>
      <c r="AO58" s="91"/>
      <c r="AP58" s="101">
        <v>3000000000</v>
      </c>
      <c r="AQ58" s="101">
        <v>3000000000</v>
      </c>
      <c r="AR58" s="102">
        <v>0</v>
      </c>
      <c r="AS58" s="102">
        <v>0</v>
      </c>
      <c r="AT58" s="101">
        <v>670621111</v>
      </c>
      <c r="AU58" s="101">
        <v>2329378889</v>
      </c>
      <c r="AV58" s="101">
        <v>670621111</v>
      </c>
      <c r="AW58" s="102">
        <v>0</v>
      </c>
      <c r="AX58" s="101">
        <v>670621111</v>
      </c>
      <c r="AY58" s="102">
        <v>0</v>
      </c>
      <c r="AZ58" s="101">
        <v>670621111</v>
      </c>
      <c r="BA58" s="102">
        <v>0</v>
      </c>
      <c r="BB58" s="102">
        <v>0</v>
      </c>
      <c r="BC58" s="63">
        <f t="shared" si="19"/>
        <v>0.22354037033333332</v>
      </c>
      <c r="BD58" s="63">
        <f t="shared" si="20"/>
        <v>0.22354037033333332</v>
      </c>
    </row>
    <row r="59" spans="1:56" s="29" customFormat="1" ht="12" customHeight="1">
      <c r="A59" s="90" t="s">
        <v>28</v>
      </c>
      <c r="B59" s="91"/>
      <c r="C59" s="90" t="s">
        <v>58</v>
      </c>
      <c r="D59" s="91"/>
      <c r="E59" s="90"/>
      <c r="F59" s="91"/>
      <c r="G59" s="90"/>
      <c r="H59" s="91"/>
      <c r="I59" s="90"/>
      <c r="J59" s="91"/>
      <c r="K59" s="91"/>
      <c r="L59" s="90"/>
      <c r="M59" s="91"/>
      <c r="N59" s="91"/>
      <c r="O59" s="90"/>
      <c r="P59" s="91"/>
      <c r="Q59" s="90"/>
      <c r="R59" s="91"/>
      <c r="S59" s="92" t="s">
        <v>80</v>
      </c>
      <c r="T59" s="91"/>
      <c r="U59" s="91"/>
      <c r="V59" s="91"/>
      <c r="W59" s="91"/>
      <c r="X59" s="91"/>
      <c r="Y59" s="91"/>
      <c r="Z59" s="91"/>
      <c r="AA59" s="90" t="s">
        <v>30</v>
      </c>
      <c r="AB59" s="91"/>
      <c r="AC59" s="91"/>
      <c r="AD59" s="91"/>
      <c r="AE59" s="91"/>
      <c r="AF59" s="90" t="s">
        <v>31</v>
      </c>
      <c r="AG59" s="91"/>
      <c r="AH59" s="91"/>
      <c r="AI59" s="93" t="s">
        <v>32</v>
      </c>
      <c r="AJ59" s="94" t="s">
        <v>33</v>
      </c>
      <c r="AK59" s="91"/>
      <c r="AL59" s="91"/>
      <c r="AM59" s="91"/>
      <c r="AN59" s="91"/>
      <c r="AO59" s="91"/>
      <c r="AP59" s="95">
        <v>22736657261</v>
      </c>
      <c r="AQ59" s="95">
        <v>20644558009.540001</v>
      </c>
      <c r="AR59" s="95">
        <v>2092099251.46</v>
      </c>
      <c r="AS59" s="96">
        <v>0</v>
      </c>
      <c r="AT59" s="95">
        <v>14253857451.540001</v>
      </c>
      <c r="AU59" s="95">
        <v>6390700558</v>
      </c>
      <c r="AV59" s="95">
        <v>2097205290.1400001</v>
      </c>
      <c r="AW59" s="95">
        <v>12156652161.4</v>
      </c>
      <c r="AX59" s="95">
        <v>1796969204.6400001</v>
      </c>
      <c r="AY59" s="95">
        <v>300236085.5</v>
      </c>
      <c r="AZ59" s="95">
        <v>1217003189.6400001</v>
      </c>
      <c r="BA59" s="95">
        <v>579966015</v>
      </c>
      <c r="BB59" s="95">
        <v>3510815</v>
      </c>
      <c r="BC59" s="63">
        <f t="shared" si="19"/>
        <v>0.6269108641572182</v>
      </c>
      <c r="BD59" s="63">
        <f t="shared" si="20"/>
        <v>9.2238945508375983E-2</v>
      </c>
    </row>
    <row r="60" spans="1:56" s="29" customFormat="1" ht="12" customHeight="1">
      <c r="A60" s="90" t="s">
        <v>28</v>
      </c>
      <c r="B60" s="91"/>
      <c r="C60" s="90" t="s">
        <v>58</v>
      </c>
      <c r="D60" s="91"/>
      <c r="E60" s="90" t="s">
        <v>39</v>
      </c>
      <c r="F60" s="91"/>
      <c r="G60" s="90"/>
      <c r="H60" s="91"/>
      <c r="I60" s="90"/>
      <c r="J60" s="91"/>
      <c r="K60" s="91"/>
      <c r="L60" s="90"/>
      <c r="M60" s="91"/>
      <c r="N60" s="91"/>
      <c r="O60" s="90"/>
      <c r="P60" s="91"/>
      <c r="Q60" s="90"/>
      <c r="R60" s="91"/>
      <c r="S60" s="92" t="s">
        <v>81</v>
      </c>
      <c r="T60" s="91"/>
      <c r="U60" s="91"/>
      <c r="V60" s="91"/>
      <c r="W60" s="91"/>
      <c r="X60" s="91"/>
      <c r="Y60" s="91"/>
      <c r="Z60" s="91"/>
      <c r="AA60" s="90" t="s">
        <v>30</v>
      </c>
      <c r="AB60" s="91"/>
      <c r="AC60" s="91"/>
      <c r="AD60" s="91"/>
      <c r="AE60" s="91"/>
      <c r="AF60" s="90" t="s">
        <v>31</v>
      </c>
      <c r="AG60" s="91"/>
      <c r="AH60" s="91"/>
      <c r="AI60" s="93" t="s">
        <v>32</v>
      </c>
      <c r="AJ60" s="94" t="s">
        <v>33</v>
      </c>
      <c r="AK60" s="91"/>
      <c r="AL60" s="91"/>
      <c r="AM60" s="91"/>
      <c r="AN60" s="91"/>
      <c r="AO60" s="91"/>
      <c r="AP60" s="95">
        <v>672000000</v>
      </c>
      <c r="AQ60" s="96">
        <v>0</v>
      </c>
      <c r="AR60" s="95">
        <v>672000000</v>
      </c>
      <c r="AS60" s="96">
        <v>0</v>
      </c>
      <c r="AT60" s="96">
        <v>0</v>
      </c>
      <c r="AU60" s="96">
        <v>0</v>
      </c>
      <c r="AV60" s="96">
        <v>0</v>
      </c>
      <c r="AW60" s="96">
        <v>0</v>
      </c>
      <c r="AX60" s="96">
        <v>0</v>
      </c>
      <c r="AY60" s="96">
        <v>0</v>
      </c>
      <c r="AZ60" s="96">
        <v>0</v>
      </c>
      <c r="BA60" s="96">
        <v>0</v>
      </c>
      <c r="BB60" s="96">
        <v>0</v>
      </c>
      <c r="BC60" s="63">
        <f t="shared" si="19"/>
        <v>0</v>
      </c>
      <c r="BD60" s="63">
        <f t="shared" si="20"/>
        <v>0</v>
      </c>
    </row>
    <row r="61" spans="1:56" s="29" customFormat="1" ht="12" customHeight="1">
      <c r="A61" s="90" t="s">
        <v>28</v>
      </c>
      <c r="B61" s="91"/>
      <c r="C61" s="90" t="s">
        <v>58</v>
      </c>
      <c r="D61" s="91"/>
      <c r="E61" s="90" t="s">
        <v>39</v>
      </c>
      <c r="F61" s="91"/>
      <c r="G61" s="90" t="s">
        <v>39</v>
      </c>
      <c r="H61" s="91"/>
      <c r="I61" s="90"/>
      <c r="J61" s="91"/>
      <c r="K61" s="91"/>
      <c r="L61" s="90"/>
      <c r="M61" s="91"/>
      <c r="N61" s="91"/>
      <c r="O61" s="90"/>
      <c r="P61" s="91"/>
      <c r="Q61" s="90"/>
      <c r="R61" s="91"/>
      <c r="S61" s="92" t="s">
        <v>82</v>
      </c>
      <c r="T61" s="91"/>
      <c r="U61" s="91"/>
      <c r="V61" s="91"/>
      <c r="W61" s="91"/>
      <c r="X61" s="91"/>
      <c r="Y61" s="91"/>
      <c r="Z61" s="91"/>
      <c r="AA61" s="90" t="s">
        <v>30</v>
      </c>
      <c r="AB61" s="91"/>
      <c r="AC61" s="91"/>
      <c r="AD61" s="91"/>
      <c r="AE61" s="91"/>
      <c r="AF61" s="90" t="s">
        <v>31</v>
      </c>
      <c r="AG61" s="91"/>
      <c r="AH61" s="91"/>
      <c r="AI61" s="93" t="s">
        <v>32</v>
      </c>
      <c r="AJ61" s="94" t="s">
        <v>33</v>
      </c>
      <c r="AK61" s="91"/>
      <c r="AL61" s="91"/>
      <c r="AM61" s="91"/>
      <c r="AN61" s="91"/>
      <c r="AO61" s="91"/>
      <c r="AP61" s="95">
        <v>672000000</v>
      </c>
      <c r="AQ61" s="96">
        <v>0</v>
      </c>
      <c r="AR61" s="95">
        <v>672000000</v>
      </c>
      <c r="AS61" s="96">
        <v>0</v>
      </c>
      <c r="AT61" s="96">
        <v>0</v>
      </c>
      <c r="AU61" s="96">
        <v>0</v>
      </c>
      <c r="AV61" s="96">
        <v>0</v>
      </c>
      <c r="AW61" s="96">
        <v>0</v>
      </c>
      <c r="AX61" s="96">
        <v>0</v>
      </c>
      <c r="AY61" s="96">
        <v>0</v>
      </c>
      <c r="AZ61" s="96">
        <v>0</v>
      </c>
      <c r="BA61" s="96">
        <v>0</v>
      </c>
      <c r="BB61" s="96">
        <v>0</v>
      </c>
      <c r="BC61" s="63">
        <f t="shared" si="19"/>
        <v>0</v>
      </c>
      <c r="BD61" s="63">
        <f t="shared" si="20"/>
        <v>0</v>
      </c>
    </row>
    <row r="62" spans="1:56" s="29" customFormat="1" ht="12" customHeight="1">
      <c r="A62" s="90" t="s">
        <v>28</v>
      </c>
      <c r="B62" s="91"/>
      <c r="C62" s="90" t="s">
        <v>58</v>
      </c>
      <c r="D62" s="91"/>
      <c r="E62" s="90" t="s">
        <v>39</v>
      </c>
      <c r="F62" s="91"/>
      <c r="G62" s="90" t="s">
        <v>39</v>
      </c>
      <c r="H62" s="91"/>
      <c r="I62" s="90" t="s">
        <v>64</v>
      </c>
      <c r="J62" s="91"/>
      <c r="K62" s="91"/>
      <c r="L62" s="90"/>
      <c r="M62" s="91"/>
      <c r="N62" s="91"/>
      <c r="O62" s="90"/>
      <c r="P62" s="91"/>
      <c r="Q62" s="90"/>
      <c r="R62" s="91"/>
      <c r="S62" s="92" t="s">
        <v>83</v>
      </c>
      <c r="T62" s="91"/>
      <c r="U62" s="91"/>
      <c r="V62" s="91"/>
      <c r="W62" s="91"/>
      <c r="X62" s="91"/>
      <c r="Y62" s="91"/>
      <c r="Z62" s="91"/>
      <c r="AA62" s="90" t="s">
        <v>30</v>
      </c>
      <c r="AB62" s="91"/>
      <c r="AC62" s="91"/>
      <c r="AD62" s="91"/>
      <c r="AE62" s="91"/>
      <c r="AF62" s="90" t="s">
        <v>31</v>
      </c>
      <c r="AG62" s="91"/>
      <c r="AH62" s="91"/>
      <c r="AI62" s="93" t="s">
        <v>32</v>
      </c>
      <c r="AJ62" s="94" t="s">
        <v>33</v>
      </c>
      <c r="AK62" s="91"/>
      <c r="AL62" s="91"/>
      <c r="AM62" s="91"/>
      <c r="AN62" s="91"/>
      <c r="AO62" s="91"/>
      <c r="AP62" s="95">
        <v>672000000</v>
      </c>
      <c r="AQ62" s="96">
        <v>0</v>
      </c>
      <c r="AR62" s="95">
        <v>672000000</v>
      </c>
      <c r="AS62" s="96">
        <v>0</v>
      </c>
      <c r="AT62" s="96">
        <v>0</v>
      </c>
      <c r="AU62" s="96">
        <v>0</v>
      </c>
      <c r="AV62" s="96">
        <v>0</v>
      </c>
      <c r="AW62" s="96">
        <v>0</v>
      </c>
      <c r="AX62" s="96">
        <v>0</v>
      </c>
      <c r="AY62" s="96">
        <v>0</v>
      </c>
      <c r="AZ62" s="96">
        <v>0</v>
      </c>
      <c r="BA62" s="96">
        <v>0</v>
      </c>
      <c r="BB62" s="96">
        <v>0</v>
      </c>
      <c r="BC62" s="63">
        <f t="shared" si="19"/>
        <v>0</v>
      </c>
      <c r="BD62" s="63">
        <f t="shared" si="20"/>
        <v>0</v>
      </c>
    </row>
    <row r="63" spans="1:56" s="29" customFormat="1" ht="12" customHeight="1">
      <c r="A63" s="97" t="s">
        <v>28</v>
      </c>
      <c r="B63" s="91"/>
      <c r="C63" s="97" t="s">
        <v>58</v>
      </c>
      <c r="D63" s="91"/>
      <c r="E63" s="97" t="s">
        <v>39</v>
      </c>
      <c r="F63" s="91"/>
      <c r="G63" s="97" t="s">
        <v>39</v>
      </c>
      <c r="H63" s="91"/>
      <c r="I63" s="97" t="s">
        <v>64</v>
      </c>
      <c r="J63" s="91"/>
      <c r="K63" s="91"/>
      <c r="L63" s="97" t="s">
        <v>52</v>
      </c>
      <c r="M63" s="91"/>
      <c r="N63" s="91"/>
      <c r="O63" s="97"/>
      <c r="P63" s="91"/>
      <c r="Q63" s="97"/>
      <c r="R63" s="91"/>
      <c r="S63" s="98" t="s">
        <v>84</v>
      </c>
      <c r="T63" s="91"/>
      <c r="U63" s="91"/>
      <c r="V63" s="91"/>
      <c r="W63" s="91"/>
      <c r="X63" s="91"/>
      <c r="Y63" s="91"/>
      <c r="Z63" s="91"/>
      <c r="AA63" s="97" t="s">
        <v>30</v>
      </c>
      <c r="AB63" s="91"/>
      <c r="AC63" s="91"/>
      <c r="AD63" s="91"/>
      <c r="AE63" s="91"/>
      <c r="AF63" s="97" t="s">
        <v>31</v>
      </c>
      <c r="AG63" s="91"/>
      <c r="AH63" s="91"/>
      <c r="AI63" s="99" t="s">
        <v>32</v>
      </c>
      <c r="AJ63" s="100" t="s">
        <v>33</v>
      </c>
      <c r="AK63" s="91"/>
      <c r="AL63" s="91"/>
      <c r="AM63" s="91"/>
      <c r="AN63" s="91"/>
      <c r="AO63" s="91"/>
      <c r="AP63" s="101">
        <v>100000000</v>
      </c>
      <c r="AQ63" s="102">
        <v>0</v>
      </c>
      <c r="AR63" s="101">
        <v>100000000</v>
      </c>
      <c r="AS63" s="102">
        <v>0</v>
      </c>
      <c r="AT63" s="102">
        <v>0</v>
      </c>
      <c r="AU63" s="102">
        <v>0</v>
      </c>
      <c r="AV63" s="102">
        <v>0</v>
      </c>
      <c r="AW63" s="102">
        <v>0</v>
      </c>
      <c r="AX63" s="102">
        <v>0</v>
      </c>
      <c r="AY63" s="102">
        <v>0</v>
      </c>
      <c r="AZ63" s="102">
        <v>0</v>
      </c>
      <c r="BA63" s="102">
        <v>0</v>
      </c>
      <c r="BB63" s="102">
        <v>0</v>
      </c>
      <c r="BC63" s="63">
        <f t="shared" si="19"/>
        <v>0</v>
      </c>
      <c r="BD63" s="63">
        <f t="shared" si="20"/>
        <v>0</v>
      </c>
    </row>
    <row r="64" spans="1:56" s="29" customFormat="1" ht="12" customHeight="1">
      <c r="A64" s="97" t="s">
        <v>28</v>
      </c>
      <c r="B64" s="91"/>
      <c r="C64" s="97" t="s">
        <v>58</v>
      </c>
      <c r="D64" s="91"/>
      <c r="E64" s="97" t="s">
        <v>39</v>
      </c>
      <c r="F64" s="91"/>
      <c r="G64" s="97" t="s">
        <v>39</v>
      </c>
      <c r="H64" s="91"/>
      <c r="I64" s="97" t="s">
        <v>64</v>
      </c>
      <c r="J64" s="91"/>
      <c r="K64" s="91"/>
      <c r="L64" s="97" t="s">
        <v>54</v>
      </c>
      <c r="M64" s="91"/>
      <c r="N64" s="91"/>
      <c r="O64" s="97"/>
      <c r="P64" s="91"/>
      <c r="Q64" s="97"/>
      <c r="R64" s="91"/>
      <c r="S64" s="98" t="s">
        <v>85</v>
      </c>
      <c r="T64" s="91"/>
      <c r="U64" s="91"/>
      <c r="V64" s="91"/>
      <c r="W64" s="91"/>
      <c r="X64" s="91"/>
      <c r="Y64" s="91"/>
      <c r="Z64" s="91"/>
      <c r="AA64" s="97" t="s">
        <v>30</v>
      </c>
      <c r="AB64" s="91"/>
      <c r="AC64" s="91"/>
      <c r="AD64" s="91"/>
      <c r="AE64" s="91"/>
      <c r="AF64" s="97" t="s">
        <v>31</v>
      </c>
      <c r="AG64" s="91"/>
      <c r="AH64" s="91"/>
      <c r="AI64" s="99" t="s">
        <v>32</v>
      </c>
      <c r="AJ64" s="100" t="s">
        <v>33</v>
      </c>
      <c r="AK64" s="91"/>
      <c r="AL64" s="91"/>
      <c r="AM64" s="91"/>
      <c r="AN64" s="91"/>
      <c r="AO64" s="91"/>
      <c r="AP64" s="101">
        <v>572000000</v>
      </c>
      <c r="AQ64" s="102">
        <v>0</v>
      </c>
      <c r="AR64" s="101">
        <v>572000000</v>
      </c>
      <c r="AS64" s="102">
        <v>0</v>
      </c>
      <c r="AT64" s="102">
        <v>0</v>
      </c>
      <c r="AU64" s="102">
        <v>0</v>
      </c>
      <c r="AV64" s="102">
        <v>0</v>
      </c>
      <c r="AW64" s="102">
        <v>0</v>
      </c>
      <c r="AX64" s="102">
        <v>0</v>
      </c>
      <c r="AY64" s="102">
        <v>0</v>
      </c>
      <c r="AZ64" s="102">
        <v>0</v>
      </c>
      <c r="BA64" s="102">
        <v>0</v>
      </c>
      <c r="BB64" s="102">
        <v>0</v>
      </c>
      <c r="BC64" s="63">
        <f t="shared" si="19"/>
        <v>0</v>
      </c>
      <c r="BD64" s="63">
        <f t="shared" si="20"/>
        <v>0</v>
      </c>
    </row>
    <row r="65" spans="1:56" s="29" customFormat="1" ht="12" customHeight="1">
      <c r="A65" s="97" t="s">
        <v>28</v>
      </c>
      <c r="B65" s="91"/>
      <c r="C65" s="97" t="s">
        <v>58</v>
      </c>
      <c r="D65" s="91"/>
      <c r="E65" s="97" t="s">
        <v>58</v>
      </c>
      <c r="F65" s="91"/>
      <c r="G65" s="97"/>
      <c r="H65" s="91"/>
      <c r="I65" s="97"/>
      <c r="J65" s="91"/>
      <c r="K65" s="91"/>
      <c r="L65" s="97"/>
      <c r="M65" s="91"/>
      <c r="N65" s="91"/>
      <c r="O65" s="97"/>
      <c r="P65" s="91"/>
      <c r="Q65" s="97"/>
      <c r="R65" s="91"/>
      <c r="S65" s="98" t="s">
        <v>86</v>
      </c>
      <c r="T65" s="91"/>
      <c r="U65" s="91"/>
      <c r="V65" s="91"/>
      <c r="W65" s="91"/>
      <c r="X65" s="91"/>
      <c r="Y65" s="91"/>
      <c r="Z65" s="91"/>
      <c r="AA65" s="97" t="s">
        <v>30</v>
      </c>
      <c r="AB65" s="91"/>
      <c r="AC65" s="91"/>
      <c r="AD65" s="91"/>
      <c r="AE65" s="91"/>
      <c r="AF65" s="97" t="s">
        <v>31</v>
      </c>
      <c r="AG65" s="91"/>
      <c r="AH65" s="91"/>
      <c r="AI65" s="99" t="s">
        <v>32</v>
      </c>
      <c r="AJ65" s="100" t="s">
        <v>33</v>
      </c>
      <c r="AK65" s="91"/>
      <c r="AL65" s="91"/>
      <c r="AM65" s="91"/>
      <c r="AN65" s="91"/>
      <c r="AO65" s="91"/>
      <c r="AP65" s="101">
        <v>22064657261</v>
      </c>
      <c r="AQ65" s="101">
        <v>20644558009.540001</v>
      </c>
      <c r="AR65" s="101">
        <v>1420099251.46</v>
      </c>
      <c r="AS65" s="102">
        <v>0</v>
      </c>
      <c r="AT65" s="101">
        <v>14253857451.540001</v>
      </c>
      <c r="AU65" s="101">
        <v>6390700558</v>
      </c>
      <c r="AV65" s="101">
        <v>2097205290.1400001</v>
      </c>
      <c r="AW65" s="101">
        <v>12156652161.4</v>
      </c>
      <c r="AX65" s="101">
        <v>1796969204.6400001</v>
      </c>
      <c r="AY65" s="101">
        <v>300236085.5</v>
      </c>
      <c r="AZ65" s="101">
        <v>1217003189.6400001</v>
      </c>
      <c r="BA65" s="101">
        <v>579966015</v>
      </c>
      <c r="BB65" s="101">
        <v>3510815</v>
      </c>
      <c r="BC65" s="63">
        <f t="shared" si="19"/>
        <v>0.64600402729727224</v>
      </c>
      <c r="BD65" s="63">
        <f t="shared" si="20"/>
        <v>9.5048169809865066E-2</v>
      </c>
    </row>
    <row r="66" spans="1:56" s="29" customFormat="1" ht="12" customHeight="1">
      <c r="A66" s="90" t="s">
        <v>28</v>
      </c>
      <c r="B66" s="91"/>
      <c r="C66" s="90" t="s">
        <v>58</v>
      </c>
      <c r="D66" s="91"/>
      <c r="E66" s="90" t="s">
        <v>58</v>
      </c>
      <c r="F66" s="91"/>
      <c r="G66" s="90" t="s">
        <v>39</v>
      </c>
      <c r="H66" s="91"/>
      <c r="I66" s="90"/>
      <c r="J66" s="91"/>
      <c r="K66" s="91"/>
      <c r="L66" s="90"/>
      <c r="M66" s="91"/>
      <c r="N66" s="91"/>
      <c r="O66" s="90"/>
      <c r="P66" s="91"/>
      <c r="Q66" s="90"/>
      <c r="R66" s="91"/>
      <c r="S66" s="92" t="s">
        <v>87</v>
      </c>
      <c r="T66" s="91"/>
      <c r="U66" s="91"/>
      <c r="V66" s="91"/>
      <c r="W66" s="91"/>
      <c r="X66" s="91"/>
      <c r="Y66" s="91"/>
      <c r="Z66" s="91"/>
      <c r="AA66" s="90" t="s">
        <v>30</v>
      </c>
      <c r="AB66" s="91"/>
      <c r="AC66" s="91"/>
      <c r="AD66" s="91"/>
      <c r="AE66" s="91"/>
      <c r="AF66" s="90" t="s">
        <v>31</v>
      </c>
      <c r="AG66" s="91"/>
      <c r="AH66" s="91"/>
      <c r="AI66" s="93" t="s">
        <v>32</v>
      </c>
      <c r="AJ66" s="94" t="s">
        <v>33</v>
      </c>
      <c r="AK66" s="91"/>
      <c r="AL66" s="91"/>
      <c r="AM66" s="91"/>
      <c r="AN66" s="91"/>
      <c r="AO66" s="91"/>
      <c r="AP66" s="95">
        <v>336254877</v>
      </c>
      <c r="AQ66" s="95">
        <v>154175000</v>
      </c>
      <c r="AR66" s="95">
        <v>182079877</v>
      </c>
      <c r="AS66" s="96">
        <v>0</v>
      </c>
      <c r="AT66" s="95">
        <v>116827166</v>
      </c>
      <c r="AU66" s="95">
        <v>37347834</v>
      </c>
      <c r="AV66" s="95">
        <v>54863000</v>
      </c>
      <c r="AW66" s="95">
        <v>61964166</v>
      </c>
      <c r="AX66" s="95">
        <v>2075000</v>
      </c>
      <c r="AY66" s="95">
        <v>52788000</v>
      </c>
      <c r="AZ66" s="95">
        <v>2075000</v>
      </c>
      <c r="BA66" s="96">
        <v>0</v>
      </c>
      <c r="BB66" s="96">
        <v>0</v>
      </c>
      <c r="BC66" s="63">
        <f t="shared" si="19"/>
        <v>0.34743634662583645</v>
      </c>
      <c r="BD66" s="63">
        <f t="shared" si="20"/>
        <v>0.16315897181767866</v>
      </c>
    </row>
    <row r="67" spans="1:56" s="29" customFormat="1" ht="12" customHeight="1">
      <c r="A67" s="90" t="s">
        <v>28</v>
      </c>
      <c r="B67" s="91"/>
      <c r="C67" s="90" t="s">
        <v>58</v>
      </c>
      <c r="D67" s="91"/>
      <c r="E67" s="90" t="s">
        <v>58</v>
      </c>
      <c r="F67" s="91"/>
      <c r="G67" s="90" t="s">
        <v>39</v>
      </c>
      <c r="H67" s="91"/>
      <c r="I67" s="90" t="s">
        <v>46</v>
      </c>
      <c r="J67" s="91"/>
      <c r="K67" s="91"/>
      <c r="L67" s="90"/>
      <c r="M67" s="91"/>
      <c r="N67" s="91"/>
      <c r="O67" s="90"/>
      <c r="P67" s="91"/>
      <c r="Q67" s="90"/>
      <c r="R67" s="91"/>
      <c r="S67" s="92" t="s">
        <v>88</v>
      </c>
      <c r="T67" s="91"/>
      <c r="U67" s="91"/>
      <c r="V67" s="91"/>
      <c r="W67" s="91"/>
      <c r="X67" s="91"/>
      <c r="Y67" s="91"/>
      <c r="Z67" s="91"/>
      <c r="AA67" s="90" t="s">
        <v>30</v>
      </c>
      <c r="AB67" s="91"/>
      <c r="AC67" s="91"/>
      <c r="AD67" s="91"/>
      <c r="AE67" s="91"/>
      <c r="AF67" s="90" t="s">
        <v>31</v>
      </c>
      <c r="AG67" s="91"/>
      <c r="AH67" s="91"/>
      <c r="AI67" s="93" t="s">
        <v>32</v>
      </c>
      <c r="AJ67" s="94" t="s">
        <v>33</v>
      </c>
      <c r="AK67" s="91"/>
      <c r="AL67" s="91"/>
      <c r="AM67" s="91"/>
      <c r="AN67" s="91"/>
      <c r="AO67" s="91"/>
      <c r="AP67" s="95">
        <v>93654877</v>
      </c>
      <c r="AQ67" s="96">
        <v>0</v>
      </c>
      <c r="AR67" s="95">
        <v>93654877</v>
      </c>
      <c r="AS67" s="96">
        <v>0</v>
      </c>
      <c r="AT67" s="96">
        <v>0</v>
      </c>
      <c r="AU67" s="96">
        <v>0</v>
      </c>
      <c r="AV67" s="96">
        <v>0</v>
      </c>
      <c r="AW67" s="96">
        <v>0</v>
      </c>
      <c r="AX67" s="96">
        <v>0</v>
      </c>
      <c r="AY67" s="96">
        <v>0</v>
      </c>
      <c r="AZ67" s="96">
        <v>0</v>
      </c>
      <c r="BA67" s="96">
        <v>0</v>
      </c>
      <c r="BB67" s="96">
        <v>0</v>
      </c>
      <c r="BC67" s="63">
        <f t="shared" si="19"/>
        <v>0</v>
      </c>
      <c r="BD67" s="63">
        <f t="shared" si="20"/>
        <v>0</v>
      </c>
    </row>
    <row r="68" spans="1:56" s="29" customFormat="1" ht="12" customHeight="1">
      <c r="A68" s="97" t="s">
        <v>28</v>
      </c>
      <c r="B68" s="91"/>
      <c r="C68" s="97" t="s">
        <v>58</v>
      </c>
      <c r="D68" s="91"/>
      <c r="E68" s="97" t="s">
        <v>58</v>
      </c>
      <c r="F68" s="91"/>
      <c r="G68" s="97" t="s">
        <v>39</v>
      </c>
      <c r="H68" s="91"/>
      <c r="I68" s="97" t="s">
        <v>46</v>
      </c>
      <c r="J68" s="91"/>
      <c r="K68" s="91"/>
      <c r="L68" s="97" t="s">
        <v>50</v>
      </c>
      <c r="M68" s="91"/>
      <c r="N68" s="91"/>
      <c r="O68" s="97"/>
      <c r="P68" s="91"/>
      <c r="Q68" s="97"/>
      <c r="R68" s="91"/>
      <c r="S68" s="98" t="s">
        <v>89</v>
      </c>
      <c r="T68" s="91"/>
      <c r="U68" s="91"/>
      <c r="V68" s="91"/>
      <c r="W68" s="91"/>
      <c r="X68" s="91"/>
      <c r="Y68" s="91"/>
      <c r="Z68" s="91"/>
      <c r="AA68" s="97" t="s">
        <v>30</v>
      </c>
      <c r="AB68" s="91"/>
      <c r="AC68" s="91"/>
      <c r="AD68" s="91"/>
      <c r="AE68" s="91"/>
      <c r="AF68" s="97" t="s">
        <v>31</v>
      </c>
      <c r="AG68" s="91"/>
      <c r="AH68" s="91"/>
      <c r="AI68" s="99" t="s">
        <v>32</v>
      </c>
      <c r="AJ68" s="100" t="s">
        <v>33</v>
      </c>
      <c r="AK68" s="91"/>
      <c r="AL68" s="91"/>
      <c r="AM68" s="91"/>
      <c r="AN68" s="91"/>
      <c r="AO68" s="91"/>
      <c r="AP68" s="101">
        <v>93654877</v>
      </c>
      <c r="AQ68" s="102">
        <v>0</v>
      </c>
      <c r="AR68" s="101">
        <v>93654877</v>
      </c>
      <c r="AS68" s="102">
        <v>0</v>
      </c>
      <c r="AT68" s="102">
        <v>0</v>
      </c>
      <c r="AU68" s="102">
        <v>0</v>
      </c>
      <c r="AV68" s="102">
        <v>0</v>
      </c>
      <c r="AW68" s="102">
        <v>0</v>
      </c>
      <c r="AX68" s="102">
        <v>0</v>
      </c>
      <c r="AY68" s="102">
        <v>0</v>
      </c>
      <c r="AZ68" s="102">
        <v>0</v>
      </c>
      <c r="BA68" s="102">
        <v>0</v>
      </c>
      <c r="BB68" s="102">
        <v>0</v>
      </c>
      <c r="BC68" s="63">
        <f t="shared" si="19"/>
        <v>0</v>
      </c>
      <c r="BD68" s="63">
        <f t="shared" si="20"/>
        <v>0</v>
      </c>
    </row>
    <row r="69" spans="1:56" s="29" customFormat="1" ht="12" customHeight="1">
      <c r="A69" s="90" t="s">
        <v>28</v>
      </c>
      <c r="B69" s="91"/>
      <c r="C69" s="90" t="s">
        <v>58</v>
      </c>
      <c r="D69" s="91"/>
      <c r="E69" s="90" t="s">
        <v>58</v>
      </c>
      <c r="F69" s="91"/>
      <c r="G69" s="90" t="s">
        <v>39</v>
      </c>
      <c r="H69" s="91"/>
      <c r="I69" s="90" t="s">
        <v>62</v>
      </c>
      <c r="J69" s="91"/>
      <c r="K69" s="91"/>
      <c r="L69" s="90"/>
      <c r="M69" s="91"/>
      <c r="N69" s="91"/>
      <c r="O69" s="90"/>
      <c r="P69" s="91"/>
      <c r="Q69" s="90"/>
      <c r="R69" s="91"/>
      <c r="S69" s="92" t="s">
        <v>90</v>
      </c>
      <c r="T69" s="91"/>
      <c r="U69" s="91"/>
      <c r="V69" s="91"/>
      <c r="W69" s="91"/>
      <c r="X69" s="91"/>
      <c r="Y69" s="91"/>
      <c r="Z69" s="91"/>
      <c r="AA69" s="90" t="s">
        <v>30</v>
      </c>
      <c r="AB69" s="91"/>
      <c r="AC69" s="91"/>
      <c r="AD69" s="91"/>
      <c r="AE69" s="91"/>
      <c r="AF69" s="90" t="s">
        <v>31</v>
      </c>
      <c r="AG69" s="91"/>
      <c r="AH69" s="91"/>
      <c r="AI69" s="93" t="s">
        <v>32</v>
      </c>
      <c r="AJ69" s="94" t="s">
        <v>33</v>
      </c>
      <c r="AK69" s="91"/>
      <c r="AL69" s="91"/>
      <c r="AM69" s="91"/>
      <c r="AN69" s="91"/>
      <c r="AO69" s="91"/>
      <c r="AP69" s="95">
        <v>120500000</v>
      </c>
      <c r="AQ69" s="95">
        <v>32075000</v>
      </c>
      <c r="AR69" s="95">
        <v>88425000</v>
      </c>
      <c r="AS69" s="96">
        <v>0</v>
      </c>
      <c r="AT69" s="95">
        <v>2075000</v>
      </c>
      <c r="AU69" s="95">
        <v>30000000</v>
      </c>
      <c r="AV69" s="95">
        <v>2075000</v>
      </c>
      <c r="AW69" s="96">
        <v>0</v>
      </c>
      <c r="AX69" s="95">
        <v>2075000</v>
      </c>
      <c r="AY69" s="96">
        <v>0</v>
      </c>
      <c r="AZ69" s="95">
        <v>2075000</v>
      </c>
      <c r="BA69" s="96">
        <v>0</v>
      </c>
      <c r="BB69" s="96">
        <v>0</v>
      </c>
      <c r="BC69" s="63">
        <f t="shared" si="19"/>
        <v>1.7219917012448134E-2</v>
      </c>
      <c r="BD69" s="63">
        <f t="shared" si="20"/>
        <v>1.7219917012448134E-2</v>
      </c>
    </row>
    <row r="70" spans="1:56" s="29" customFormat="1" ht="12" customHeight="1">
      <c r="A70" s="97" t="s">
        <v>28</v>
      </c>
      <c r="B70" s="91"/>
      <c r="C70" s="97" t="s">
        <v>58</v>
      </c>
      <c r="D70" s="91"/>
      <c r="E70" s="97" t="s">
        <v>58</v>
      </c>
      <c r="F70" s="91"/>
      <c r="G70" s="97" t="s">
        <v>39</v>
      </c>
      <c r="H70" s="91"/>
      <c r="I70" s="97" t="s">
        <v>62</v>
      </c>
      <c r="J70" s="91"/>
      <c r="K70" s="91"/>
      <c r="L70" s="97" t="s">
        <v>46</v>
      </c>
      <c r="M70" s="91"/>
      <c r="N70" s="91"/>
      <c r="O70" s="97"/>
      <c r="P70" s="91"/>
      <c r="Q70" s="97"/>
      <c r="R70" s="91"/>
      <c r="S70" s="98" t="s">
        <v>91</v>
      </c>
      <c r="T70" s="91"/>
      <c r="U70" s="91"/>
      <c r="V70" s="91"/>
      <c r="W70" s="91"/>
      <c r="X70" s="91"/>
      <c r="Y70" s="91"/>
      <c r="Z70" s="91"/>
      <c r="AA70" s="97" t="s">
        <v>30</v>
      </c>
      <c r="AB70" s="91"/>
      <c r="AC70" s="91"/>
      <c r="AD70" s="91"/>
      <c r="AE70" s="91"/>
      <c r="AF70" s="97" t="s">
        <v>31</v>
      </c>
      <c r="AG70" s="91"/>
      <c r="AH70" s="91"/>
      <c r="AI70" s="99" t="s">
        <v>32</v>
      </c>
      <c r="AJ70" s="100" t="s">
        <v>33</v>
      </c>
      <c r="AK70" s="91"/>
      <c r="AL70" s="91"/>
      <c r="AM70" s="91"/>
      <c r="AN70" s="91"/>
      <c r="AO70" s="91"/>
      <c r="AP70" s="101">
        <v>39000000</v>
      </c>
      <c r="AQ70" s="101">
        <v>30825000</v>
      </c>
      <c r="AR70" s="101">
        <v>8175000</v>
      </c>
      <c r="AS70" s="102">
        <v>0</v>
      </c>
      <c r="AT70" s="101">
        <v>825000</v>
      </c>
      <c r="AU70" s="101">
        <v>30000000</v>
      </c>
      <c r="AV70" s="101">
        <v>825000</v>
      </c>
      <c r="AW70" s="102">
        <v>0</v>
      </c>
      <c r="AX70" s="101">
        <v>825000</v>
      </c>
      <c r="AY70" s="102">
        <v>0</v>
      </c>
      <c r="AZ70" s="101">
        <v>825000</v>
      </c>
      <c r="BA70" s="102">
        <v>0</v>
      </c>
      <c r="BB70" s="102">
        <v>0</v>
      </c>
      <c r="BC70" s="63">
        <f t="shared" si="19"/>
        <v>2.1153846153846155E-2</v>
      </c>
      <c r="BD70" s="63">
        <f t="shared" si="20"/>
        <v>2.1153846153846155E-2</v>
      </c>
    </row>
    <row r="71" spans="1:56" s="29" customFormat="1" ht="12" customHeight="1">
      <c r="A71" s="97" t="s">
        <v>28</v>
      </c>
      <c r="B71" s="91"/>
      <c r="C71" s="97" t="s">
        <v>58</v>
      </c>
      <c r="D71" s="91"/>
      <c r="E71" s="97" t="s">
        <v>58</v>
      </c>
      <c r="F71" s="91"/>
      <c r="G71" s="97" t="s">
        <v>39</v>
      </c>
      <c r="H71" s="91"/>
      <c r="I71" s="97" t="s">
        <v>62</v>
      </c>
      <c r="J71" s="91"/>
      <c r="K71" s="91"/>
      <c r="L71" s="97" t="s">
        <v>62</v>
      </c>
      <c r="M71" s="91"/>
      <c r="N71" s="91"/>
      <c r="O71" s="97"/>
      <c r="P71" s="91"/>
      <c r="Q71" s="97"/>
      <c r="R71" s="91"/>
      <c r="S71" s="98" t="s">
        <v>92</v>
      </c>
      <c r="T71" s="91"/>
      <c r="U71" s="91"/>
      <c r="V71" s="91"/>
      <c r="W71" s="91"/>
      <c r="X71" s="91"/>
      <c r="Y71" s="91"/>
      <c r="Z71" s="91"/>
      <c r="AA71" s="97" t="s">
        <v>30</v>
      </c>
      <c r="AB71" s="91"/>
      <c r="AC71" s="91"/>
      <c r="AD71" s="91"/>
      <c r="AE71" s="91"/>
      <c r="AF71" s="97" t="s">
        <v>31</v>
      </c>
      <c r="AG71" s="91"/>
      <c r="AH71" s="91"/>
      <c r="AI71" s="99" t="s">
        <v>32</v>
      </c>
      <c r="AJ71" s="100" t="s">
        <v>33</v>
      </c>
      <c r="AK71" s="91"/>
      <c r="AL71" s="91"/>
      <c r="AM71" s="91"/>
      <c r="AN71" s="91"/>
      <c r="AO71" s="91"/>
      <c r="AP71" s="101">
        <v>24600000</v>
      </c>
      <c r="AQ71" s="101">
        <v>350000</v>
      </c>
      <c r="AR71" s="101">
        <v>24250000</v>
      </c>
      <c r="AS71" s="102">
        <v>0</v>
      </c>
      <c r="AT71" s="101">
        <v>350000</v>
      </c>
      <c r="AU71" s="102">
        <v>0</v>
      </c>
      <c r="AV71" s="101">
        <v>350000</v>
      </c>
      <c r="AW71" s="102">
        <v>0</v>
      </c>
      <c r="AX71" s="101">
        <v>350000</v>
      </c>
      <c r="AY71" s="102">
        <v>0</v>
      </c>
      <c r="AZ71" s="101">
        <v>350000</v>
      </c>
      <c r="BA71" s="102">
        <v>0</v>
      </c>
      <c r="BB71" s="102">
        <v>0</v>
      </c>
      <c r="BC71" s="63">
        <f t="shared" si="19"/>
        <v>1.4227642276422764E-2</v>
      </c>
      <c r="BD71" s="63">
        <f t="shared" si="20"/>
        <v>1.4227642276422764E-2</v>
      </c>
    </row>
    <row r="72" spans="1:56" s="29" customFormat="1" ht="12" customHeight="1">
      <c r="A72" s="97" t="s">
        <v>28</v>
      </c>
      <c r="B72" s="91"/>
      <c r="C72" s="97" t="s">
        <v>58</v>
      </c>
      <c r="D72" s="91"/>
      <c r="E72" s="97" t="s">
        <v>58</v>
      </c>
      <c r="F72" s="91"/>
      <c r="G72" s="97" t="s">
        <v>39</v>
      </c>
      <c r="H72" s="91"/>
      <c r="I72" s="97" t="s">
        <v>62</v>
      </c>
      <c r="J72" s="91"/>
      <c r="K72" s="91"/>
      <c r="L72" s="97" t="s">
        <v>66</v>
      </c>
      <c r="M72" s="91"/>
      <c r="N72" s="91"/>
      <c r="O72" s="97"/>
      <c r="P72" s="91"/>
      <c r="Q72" s="97"/>
      <c r="R72" s="91"/>
      <c r="S72" s="98" t="s">
        <v>93</v>
      </c>
      <c r="T72" s="91"/>
      <c r="U72" s="91"/>
      <c r="V72" s="91"/>
      <c r="W72" s="91"/>
      <c r="X72" s="91"/>
      <c r="Y72" s="91"/>
      <c r="Z72" s="91"/>
      <c r="AA72" s="97" t="s">
        <v>30</v>
      </c>
      <c r="AB72" s="91"/>
      <c r="AC72" s="91"/>
      <c r="AD72" s="91"/>
      <c r="AE72" s="91"/>
      <c r="AF72" s="97" t="s">
        <v>31</v>
      </c>
      <c r="AG72" s="91"/>
      <c r="AH72" s="91"/>
      <c r="AI72" s="99" t="s">
        <v>32</v>
      </c>
      <c r="AJ72" s="100" t="s">
        <v>33</v>
      </c>
      <c r="AK72" s="91"/>
      <c r="AL72" s="91"/>
      <c r="AM72" s="91"/>
      <c r="AN72" s="91"/>
      <c r="AO72" s="91"/>
      <c r="AP72" s="101">
        <v>11000000</v>
      </c>
      <c r="AQ72" s="101">
        <v>900000</v>
      </c>
      <c r="AR72" s="101">
        <v>10100000</v>
      </c>
      <c r="AS72" s="102">
        <v>0</v>
      </c>
      <c r="AT72" s="101">
        <v>900000</v>
      </c>
      <c r="AU72" s="102">
        <v>0</v>
      </c>
      <c r="AV72" s="101">
        <v>900000</v>
      </c>
      <c r="AW72" s="102">
        <v>0</v>
      </c>
      <c r="AX72" s="101">
        <v>900000</v>
      </c>
      <c r="AY72" s="102">
        <v>0</v>
      </c>
      <c r="AZ72" s="101">
        <v>900000</v>
      </c>
      <c r="BA72" s="102">
        <v>0</v>
      </c>
      <c r="BB72" s="102">
        <v>0</v>
      </c>
      <c r="BC72" s="63">
        <f t="shared" si="19"/>
        <v>8.1818181818181818E-2</v>
      </c>
      <c r="BD72" s="63">
        <f t="shared" si="20"/>
        <v>8.1818181818181818E-2</v>
      </c>
    </row>
    <row r="73" spans="1:56" s="29" customFormat="1" ht="12" customHeight="1">
      <c r="A73" s="97" t="s">
        <v>28</v>
      </c>
      <c r="B73" s="91"/>
      <c r="C73" s="97" t="s">
        <v>58</v>
      </c>
      <c r="D73" s="91"/>
      <c r="E73" s="97" t="s">
        <v>58</v>
      </c>
      <c r="F73" s="91"/>
      <c r="G73" s="97" t="s">
        <v>39</v>
      </c>
      <c r="H73" s="91"/>
      <c r="I73" s="97" t="s">
        <v>62</v>
      </c>
      <c r="J73" s="91"/>
      <c r="K73" s="91"/>
      <c r="L73" s="97" t="s">
        <v>52</v>
      </c>
      <c r="M73" s="91"/>
      <c r="N73" s="91"/>
      <c r="O73" s="97"/>
      <c r="P73" s="91"/>
      <c r="Q73" s="97"/>
      <c r="R73" s="91"/>
      <c r="S73" s="98" t="s">
        <v>94</v>
      </c>
      <c r="T73" s="91"/>
      <c r="U73" s="91"/>
      <c r="V73" s="91"/>
      <c r="W73" s="91"/>
      <c r="X73" s="91"/>
      <c r="Y73" s="91"/>
      <c r="Z73" s="91"/>
      <c r="AA73" s="97" t="s">
        <v>30</v>
      </c>
      <c r="AB73" s="91"/>
      <c r="AC73" s="91"/>
      <c r="AD73" s="91"/>
      <c r="AE73" s="91"/>
      <c r="AF73" s="97" t="s">
        <v>31</v>
      </c>
      <c r="AG73" s="91"/>
      <c r="AH73" s="91"/>
      <c r="AI73" s="99" t="s">
        <v>32</v>
      </c>
      <c r="AJ73" s="100" t="s">
        <v>33</v>
      </c>
      <c r="AK73" s="91"/>
      <c r="AL73" s="91"/>
      <c r="AM73" s="91"/>
      <c r="AN73" s="91"/>
      <c r="AO73" s="91"/>
      <c r="AP73" s="101">
        <v>45900000</v>
      </c>
      <c r="AQ73" s="102">
        <v>0</v>
      </c>
      <c r="AR73" s="101">
        <v>45900000</v>
      </c>
      <c r="AS73" s="102">
        <v>0</v>
      </c>
      <c r="AT73" s="102">
        <v>0</v>
      </c>
      <c r="AU73" s="102">
        <v>0</v>
      </c>
      <c r="AV73" s="102">
        <v>0</v>
      </c>
      <c r="AW73" s="102">
        <v>0</v>
      </c>
      <c r="AX73" s="102">
        <v>0</v>
      </c>
      <c r="AY73" s="102">
        <v>0</v>
      </c>
      <c r="AZ73" s="102">
        <v>0</v>
      </c>
      <c r="BA73" s="102">
        <v>0</v>
      </c>
      <c r="BB73" s="102">
        <v>0</v>
      </c>
      <c r="BC73" s="63">
        <f t="shared" si="19"/>
        <v>0</v>
      </c>
      <c r="BD73" s="63">
        <f t="shared" si="20"/>
        <v>0</v>
      </c>
    </row>
    <row r="74" spans="1:56" s="29" customFormat="1" ht="12" customHeight="1">
      <c r="A74" s="90" t="s">
        <v>28</v>
      </c>
      <c r="B74" s="91"/>
      <c r="C74" s="90" t="s">
        <v>58</v>
      </c>
      <c r="D74" s="91"/>
      <c r="E74" s="90" t="s">
        <v>58</v>
      </c>
      <c r="F74" s="91"/>
      <c r="G74" s="90" t="s">
        <v>39</v>
      </c>
      <c r="H74" s="91"/>
      <c r="I74" s="90" t="s">
        <v>64</v>
      </c>
      <c r="J74" s="91"/>
      <c r="K74" s="91"/>
      <c r="L74" s="90"/>
      <c r="M74" s="91"/>
      <c r="N74" s="91"/>
      <c r="O74" s="90"/>
      <c r="P74" s="91"/>
      <c r="Q74" s="90"/>
      <c r="R74" s="91"/>
      <c r="S74" s="92" t="s">
        <v>95</v>
      </c>
      <c r="T74" s="91"/>
      <c r="U74" s="91"/>
      <c r="V74" s="91"/>
      <c r="W74" s="91"/>
      <c r="X74" s="91"/>
      <c r="Y74" s="91"/>
      <c r="Z74" s="91"/>
      <c r="AA74" s="90" t="s">
        <v>30</v>
      </c>
      <c r="AB74" s="91"/>
      <c r="AC74" s="91"/>
      <c r="AD74" s="91"/>
      <c r="AE74" s="91"/>
      <c r="AF74" s="90" t="s">
        <v>31</v>
      </c>
      <c r="AG74" s="91"/>
      <c r="AH74" s="91"/>
      <c r="AI74" s="93" t="s">
        <v>32</v>
      </c>
      <c r="AJ74" s="94" t="s">
        <v>33</v>
      </c>
      <c r="AK74" s="91"/>
      <c r="AL74" s="91"/>
      <c r="AM74" s="91"/>
      <c r="AN74" s="91"/>
      <c r="AO74" s="91"/>
      <c r="AP74" s="95">
        <v>122100000</v>
      </c>
      <c r="AQ74" s="95">
        <v>122100000</v>
      </c>
      <c r="AR74" s="96">
        <v>0</v>
      </c>
      <c r="AS74" s="96">
        <v>0</v>
      </c>
      <c r="AT74" s="95">
        <v>114752166</v>
      </c>
      <c r="AU74" s="95">
        <v>7347834</v>
      </c>
      <c r="AV74" s="95">
        <v>52788000</v>
      </c>
      <c r="AW74" s="95">
        <v>61964166</v>
      </c>
      <c r="AX74" s="96">
        <v>0</v>
      </c>
      <c r="AY74" s="95">
        <v>52788000</v>
      </c>
      <c r="AZ74" s="96">
        <v>0</v>
      </c>
      <c r="BA74" s="96">
        <v>0</v>
      </c>
      <c r="BB74" s="96">
        <v>0</v>
      </c>
      <c r="BC74" s="63">
        <f t="shared" si="19"/>
        <v>0.93982117936117937</v>
      </c>
      <c r="BD74" s="63">
        <f t="shared" si="20"/>
        <v>0.43233415233415234</v>
      </c>
    </row>
    <row r="75" spans="1:56" s="29" customFormat="1" ht="12" customHeight="1">
      <c r="A75" s="97" t="s">
        <v>28</v>
      </c>
      <c r="B75" s="91"/>
      <c r="C75" s="97" t="s">
        <v>58</v>
      </c>
      <c r="D75" s="91"/>
      <c r="E75" s="97" t="s">
        <v>58</v>
      </c>
      <c r="F75" s="91"/>
      <c r="G75" s="97" t="s">
        <v>39</v>
      </c>
      <c r="H75" s="91"/>
      <c r="I75" s="97" t="s">
        <v>64</v>
      </c>
      <c r="J75" s="91"/>
      <c r="K75" s="91"/>
      <c r="L75" s="97" t="s">
        <v>66</v>
      </c>
      <c r="M75" s="91"/>
      <c r="N75" s="91"/>
      <c r="O75" s="97"/>
      <c r="P75" s="91"/>
      <c r="Q75" s="97"/>
      <c r="R75" s="91"/>
      <c r="S75" s="98" t="s">
        <v>96</v>
      </c>
      <c r="T75" s="91"/>
      <c r="U75" s="91"/>
      <c r="V75" s="91"/>
      <c r="W75" s="91"/>
      <c r="X75" s="91"/>
      <c r="Y75" s="91"/>
      <c r="Z75" s="91"/>
      <c r="AA75" s="97" t="s">
        <v>30</v>
      </c>
      <c r="AB75" s="91"/>
      <c r="AC75" s="91"/>
      <c r="AD75" s="91"/>
      <c r="AE75" s="91"/>
      <c r="AF75" s="97" t="s">
        <v>31</v>
      </c>
      <c r="AG75" s="91"/>
      <c r="AH75" s="91"/>
      <c r="AI75" s="99" t="s">
        <v>32</v>
      </c>
      <c r="AJ75" s="100" t="s">
        <v>33</v>
      </c>
      <c r="AK75" s="91"/>
      <c r="AL75" s="91"/>
      <c r="AM75" s="91"/>
      <c r="AN75" s="91"/>
      <c r="AO75" s="91"/>
      <c r="AP75" s="101">
        <v>60000000</v>
      </c>
      <c r="AQ75" s="101">
        <v>60000000</v>
      </c>
      <c r="AR75" s="102">
        <v>0</v>
      </c>
      <c r="AS75" s="102">
        <v>0</v>
      </c>
      <c r="AT75" s="101">
        <v>52788000</v>
      </c>
      <c r="AU75" s="101">
        <v>7212000</v>
      </c>
      <c r="AV75" s="101">
        <v>52788000</v>
      </c>
      <c r="AW75" s="102">
        <v>0</v>
      </c>
      <c r="AX75" s="102">
        <v>0</v>
      </c>
      <c r="AY75" s="101">
        <v>52788000</v>
      </c>
      <c r="AZ75" s="102">
        <v>0</v>
      </c>
      <c r="BA75" s="102">
        <v>0</v>
      </c>
      <c r="BB75" s="102">
        <v>0</v>
      </c>
      <c r="BC75" s="63">
        <f t="shared" si="19"/>
        <v>0.87980000000000003</v>
      </c>
      <c r="BD75" s="63">
        <f t="shared" si="20"/>
        <v>0.87980000000000003</v>
      </c>
    </row>
    <row r="76" spans="1:56" s="29" customFormat="1" ht="12" customHeight="1">
      <c r="A76" s="97" t="s">
        <v>28</v>
      </c>
      <c r="B76" s="91"/>
      <c r="C76" s="97" t="s">
        <v>58</v>
      </c>
      <c r="D76" s="91"/>
      <c r="E76" s="97" t="s">
        <v>58</v>
      </c>
      <c r="F76" s="91"/>
      <c r="G76" s="97" t="s">
        <v>39</v>
      </c>
      <c r="H76" s="91"/>
      <c r="I76" s="97" t="s">
        <v>64</v>
      </c>
      <c r="J76" s="91"/>
      <c r="K76" s="91"/>
      <c r="L76" s="97" t="s">
        <v>50</v>
      </c>
      <c r="M76" s="91"/>
      <c r="N76" s="91"/>
      <c r="O76" s="97"/>
      <c r="P76" s="91"/>
      <c r="Q76" s="97"/>
      <c r="R76" s="91"/>
      <c r="S76" s="98" t="s">
        <v>97</v>
      </c>
      <c r="T76" s="91"/>
      <c r="U76" s="91"/>
      <c r="V76" s="91"/>
      <c r="W76" s="91"/>
      <c r="X76" s="91"/>
      <c r="Y76" s="91"/>
      <c r="Z76" s="91"/>
      <c r="AA76" s="97" t="s">
        <v>30</v>
      </c>
      <c r="AB76" s="91"/>
      <c r="AC76" s="91"/>
      <c r="AD76" s="91"/>
      <c r="AE76" s="91"/>
      <c r="AF76" s="97" t="s">
        <v>31</v>
      </c>
      <c r="AG76" s="91"/>
      <c r="AH76" s="91"/>
      <c r="AI76" s="99" t="s">
        <v>32</v>
      </c>
      <c r="AJ76" s="100" t="s">
        <v>33</v>
      </c>
      <c r="AK76" s="91"/>
      <c r="AL76" s="91"/>
      <c r="AM76" s="91"/>
      <c r="AN76" s="91"/>
      <c r="AO76" s="91"/>
      <c r="AP76" s="101">
        <v>62100000</v>
      </c>
      <c r="AQ76" s="101">
        <v>62100000</v>
      </c>
      <c r="AR76" s="102">
        <v>0</v>
      </c>
      <c r="AS76" s="102">
        <v>0</v>
      </c>
      <c r="AT76" s="101">
        <v>61964166</v>
      </c>
      <c r="AU76" s="101">
        <v>135834</v>
      </c>
      <c r="AV76" s="102">
        <v>0</v>
      </c>
      <c r="AW76" s="101">
        <v>61964166</v>
      </c>
      <c r="AX76" s="102">
        <v>0</v>
      </c>
      <c r="AY76" s="102">
        <v>0</v>
      </c>
      <c r="AZ76" s="102">
        <v>0</v>
      </c>
      <c r="BA76" s="102">
        <v>0</v>
      </c>
      <c r="BB76" s="102">
        <v>0</v>
      </c>
      <c r="BC76" s="63">
        <f t="shared" si="19"/>
        <v>0.99781265700483091</v>
      </c>
      <c r="BD76" s="63">
        <f t="shared" si="20"/>
        <v>0</v>
      </c>
    </row>
    <row r="77" spans="1:56" s="29" customFormat="1" ht="12" customHeight="1">
      <c r="A77" s="90" t="s">
        <v>28</v>
      </c>
      <c r="B77" s="91"/>
      <c r="C77" s="90" t="s">
        <v>58</v>
      </c>
      <c r="D77" s="91"/>
      <c r="E77" s="90" t="s">
        <v>58</v>
      </c>
      <c r="F77" s="91"/>
      <c r="G77" s="90" t="s">
        <v>58</v>
      </c>
      <c r="H77" s="91"/>
      <c r="I77" s="90"/>
      <c r="J77" s="91"/>
      <c r="K77" s="91"/>
      <c r="L77" s="90"/>
      <c r="M77" s="91"/>
      <c r="N77" s="91"/>
      <c r="O77" s="90"/>
      <c r="P77" s="91"/>
      <c r="Q77" s="90"/>
      <c r="R77" s="91"/>
      <c r="S77" s="92" t="s">
        <v>98</v>
      </c>
      <c r="T77" s="91"/>
      <c r="U77" s="91"/>
      <c r="V77" s="91"/>
      <c r="W77" s="91"/>
      <c r="X77" s="91"/>
      <c r="Y77" s="91"/>
      <c r="Z77" s="91"/>
      <c r="AA77" s="90" t="s">
        <v>30</v>
      </c>
      <c r="AB77" s="91"/>
      <c r="AC77" s="91"/>
      <c r="AD77" s="91"/>
      <c r="AE77" s="91"/>
      <c r="AF77" s="90" t="s">
        <v>31</v>
      </c>
      <c r="AG77" s="91"/>
      <c r="AH77" s="91"/>
      <c r="AI77" s="93" t="s">
        <v>32</v>
      </c>
      <c r="AJ77" s="94" t="s">
        <v>33</v>
      </c>
      <c r="AK77" s="91"/>
      <c r="AL77" s="91"/>
      <c r="AM77" s="91"/>
      <c r="AN77" s="91"/>
      <c r="AO77" s="91"/>
      <c r="AP77" s="95">
        <v>21728402384</v>
      </c>
      <c r="AQ77" s="95">
        <v>20490383009.540001</v>
      </c>
      <c r="AR77" s="95">
        <v>1238019374.46</v>
      </c>
      <c r="AS77" s="96">
        <v>0</v>
      </c>
      <c r="AT77" s="95">
        <v>14137030285.540001</v>
      </c>
      <c r="AU77" s="95">
        <v>6353352724</v>
      </c>
      <c r="AV77" s="95">
        <v>2042342290.1400001</v>
      </c>
      <c r="AW77" s="95">
        <v>12094687995.4</v>
      </c>
      <c r="AX77" s="95">
        <v>1794894204.6400001</v>
      </c>
      <c r="AY77" s="95">
        <v>247448085.5</v>
      </c>
      <c r="AZ77" s="95">
        <v>1214928189.6400001</v>
      </c>
      <c r="BA77" s="95">
        <v>579966015</v>
      </c>
      <c r="BB77" s="95">
        <v>3510815</v>
      </c>
      <c r="BC77" s="63">
        <f t="shared" si="19"/>
        <v>0.65062447002316159</v>
      </c>
      <c r="BD77" s="63">
        <f t="shared" si="20"/>
        <v>9.3994130541502963E-2</v>
      </c>
    </row>
    <row r="78" spans="1:56" s="29" customFormat="1" ht="12" customHeight="1">
      <c r="A78" s="90" t="s">
        <v>28</v>
      </c>
      <c r="B78" s="91"/>
      <c r="C78" s="90" t="s">
        <v>58</v>
      </c>
      <c r="D78" s="91"/>
      <c r="E78" s="90" t="s">
        <v>58</v>
      </c>
      <c r="F78" s="91"/>
      <c r="G78" s="90" t="s">
        <v>58</v>
      </c>
      <c r="H78" s="91"/>
      <c r="I78" s="90" t="s">
        <v>66</v>
      </c>
      <c r="J78" s="91"/>
      <c r="K78" s="91"/>
      <c r="L78" s="90"/>
      <c r="M78" s="91"/>
      <c r="N78" s="91"/>
      <c r="O78" s="90"/>
      <c r="P78" s="91"/>
      <c r="Q78" s="90"/>
      <c r="R78" s="91"/>
      <c r="S78" s="92" t="s">
        <v>99</v>
      </c>
      <c r="T78" s="91"/>
      <c r="U78" s="91"/>
      <c r="V78" s="91"/>
      <c r="W78" s="91"/>
      <c r="X78" s="91"/>
      <c r="Y78" s="91"/>
      <c r="Z78" s="91"/>
      <c r="AA78" s="90" t="s">
        <v>30</v>
      </c>
      <c r="AB78" s="91"/>
      <c r="AC78" s="91"/>
      <c r="AD78" s="91"/>
      <c r="AE78" s="91"/>
      <c r="AF78" s="90" t="s">
        <v>31</v>
      </c>
      <c r="AG78" s="91"/>
      <c r="AH78" s="91"/>
      <c r="AI78" s="93" t="s">
        <v>32</v>
      </c>
      <c r="AJ78" s="94" t="s">
        <v>33</v>
      </c>
      <c r="AK78" s="91"/>
      <c r="AL78" s="91"/>
      <c r="AM78" s="91"/>
      <c r="AN78" s="91"/>
      <c r="AO78" s="91"/>
      <c r="AP78" s="95">
        <v>47000000</v>
      </c>
      <c r="AQ78" s="95">
        <v>46613000</v>
      </c>
      <c r="AR78" s="95">
        <v>387000</v>
      </c>
      <c r="AS78" s="96">
        <v>0</v>
      </c>
      <c r="AT78" s="95">
        <v>3613000</v>
      </c>
      <c r="AU78" s="95">
        <v>43000000</v>
      </c>
      <c r="AV78" s="95">
        <v>3613000</v>
      </c>
      <c r="AW78" s="96">
        <v>0</v>
      </c>
      <c r="AX78" s="95">
        <v>3613000</v>
      </c>
      <c r="AY78" s="96">
        <v>0</v>
      </c>
      <c r="AZ78" s="95">
        <v>3613000</v>
      </c>
      <c r="BA78" s="96">
        <v>0</v>
      </c>
      <c r="BB78" s="96">
        <v>0</v>
      </c>
      <c r="BC78" s="63">
        <f t="shared" si="19"/>
        <v>7.6872340425531913E-2</v>
      </c>
      <c r="BD78" s="63">
        <f t="shared" si="20"/>
        <v>7.6872340425531913E-2</v>
      </c>
    </row>
    <row r="79" spans="1:56" s="29" customFormat="1" ht="12" customHeight="1">
      <c r="A79" s="97" t="s">
        <v>28</v>
      </c>
      <c r="B79" s="91"/>
      <c r="C79" s="97" t="s">
        <v>58</v>
      </c>
      <c r="D79" s="91"/>
      <c r="E79" s="97" t="s">
        <v>58</v>
      </c>
      <c r="F79" s="91"/>
      <c r="G79" s="97" t="s">
        <v>58</v>
      </c>
      <c r="H79" s="91"/>
      <c r="I79" s="97" t="s">
        <v>66</v>
      </c>
      <c r="J79" s="91"/>
      <c r="K79" s="91"/>
      <c r="L79" s="97" t="s">
        <v>64</v>
      </c>
      <c r="M79" s="91"/>
      <c r="N79" s="91"/>
      <c r="O79" s="97"/>
      <c r="P79" s="91"/>
      <c r="Q79" s="97"/>
      <c r="R79" s="91"/>
      <c r="S79" s="98" t="s">
        <v>100</v>
      </c>
      <c r="T79" s="91"/>
      <c r="U79" s="91"/>
      <c r="V79" s="91"/>
      <c r="W79" s="91"/>
      <c r="X79" s="91"/>
      <c r="Y79" s="91"/>
      <c r="Z79" s="91"/>
      <c r="AA79" s="97" t="s">
        <v>30</v>
      </c>
      <c r="AB79" s="91"/>
      <c r="AC79" s="91"/>
      <c r="AD79" s="91"/>
      <c r="AE79" s="91"/>
      <c r="AF79" s="97" t="s">
        <v>31</v>
      </c>
      <c r="AG79" s="91"/>
      <c r="AH79" s="91"/>
      <c r="AI79" s="99" t="s">
        <v>32</v>
      </c>
      <c r="AJ79" s="100" t="s">
        <v>33</v>
      </c>
      <c r="AK79" s="91"/>
      <c r="AL79" s="91"/>
      <c r="AM79" s="91"/>
      <c r="AN79" s="91"/>
      <c r="AO79" s="91"/>
      <c r="AP79" s="101">
        <v>47000000</v>
      </c>
      <c r="AQ79" s="101">
        <v>46613000</v>
      </c>
      <c r="AR79" s="101">
        <v>387000</v>
      </c>
      <c r="AS79" s="102">
        <v>0</v>
      </c>
      <c r="AT79" s="101">
        <v>3613000</v>
      </c>
      <c r="AU79" s="101">
        <v>43000000</v>
      </c>
      <c r="AV79" s="101">
        <v>3613000</v>
      </c>
      <c r="AW79" s="102">
        <v>0</v>
      </c>
      <c r="AX79" s="101">
        <v>3613000</v>
      </c>
      <c r="AY79" s="102">
        <v>0</v>
      </c>
      <c r="AZ79" s="101">
        <v>3613000</v>
      </c>
      <c r="BA79" s="102">
        <v>0</v>
      </c>
      <c r="BB79" s="102">
        <v>0</v>
      </c>
      <c r="BC79" s="63">
        <f t="shared" si="19"/>
        <v>7.6872340425531913E-2</v>
      </c>
      <c r="BD79" s="63">
        <f t="shared" si="20"/>
        <v>7.6872340425531913E-2</v>
      </c>
    </row>
    <row r="80" spans="1:56" s="29" customFormat="1" ht="12" customHeight="1">
      <c r="A80" s="90" t="s">
        <v>28</v>
      </c>
      <c r="B80" s="91"/>
      <c r="C80" s="90" t="s">
        <v>58</v>
      </c>
      <c r="D80" s="91"/>
      <c r="E80" s="90" t="s">
        <v>58</v>
      </c>
      <c r="F80" s="91"/>
      <c r="G80" s="90" t="s">
        <v>58</v>
      </c>
      <c r="H80" s="91"/>
      <c r="I80" s="90" t="s">
        <v>48</v>
      </c>
      <c r="J80" s="91"/>
      <c r="K80" s="91"/>
      <c r="L80" s="90"/>
      <c r="M80" s="91"/>
      <c r="N80" s="91"/>
      <c r="O80" s="90"/>
      <c r="P80" s="91"/>
      <c r="Q80" s="90"/>
      <c r="R80" s="91"/>
      <c r="S80" s="92" t="s">
        <v>101</v>
      </c>
      <c r="T80" s="91"/>
      <c r="U80" s="91"/>
      <c r="V80" s="91"/>
      <c r="W80" s="91"/>
      <c r="X80" s="91"/>
      <c r="Y80" s="91"/>
      <c r="Z80" s="91"/>
      <c r="AA80" s="90" t="s">
        <v>30</v>
      </c>
      <c r="AB80" s="91"/>
      <c r="AC80" s="91"/>
      <c r="AD80" s="91"/>
      <c r="AE80" s="91"/>
      <c r="AF80" s="90" t="s">
        <v>31</v>
      </c>
      <c r="AG80" s="91"/>
      <c r="AH80" s="91"/>
      <c r="AI80" s="93" t="s">
        <v>32</v>
      </c>
      <c r="AJ80" s="94" t="s">
        <v>33</v>
      </c>
      <c r="AK80" s="91"/>
      <c r="AL80" s="91"/>
      <c r="AM80" s="91"/>
      <c r="AN80" s="91"/>
      <c r="AO80" s="91"/>
      <c r="AP80" s="95">
        <v>2111536537.46</v>
      </c>
      <c r="AQ80" s="95">
        <v>2099009776</v>
      </c>
      <c r="AR80" s="95">
        <v>12526761.460000001</v>
      </c>
      <c r="AS80" s="96">
        <v>0</v>
      </c>
      <c r="AT80" s="95">
        <v>1448412866</v>
      </c>
      <c r="AU80" s="95">
        <v>650596910</v>
      </c>
      <c r="AV80" s="95">
        <v>282089129</v>
      </c>
      <c r="AW80" s="95">
        <v>1166323737</v>
      </c>
      <c r="AX80" s="95">
        <v>282089129</v>
      </c>
      <c r="AY80" s="96">
        <v>0</v>
      </c>
      <c r="AZ80" s="95">
        <v>238420155</v>
      </c>
      <c r="BA80" s="95">
        <v>43668974</v>
      </c>
      <c r="BB80" s="95">
        <v>1627798</v>
      </c>
      <c r="BC80" s="63">
        <f t="shared" si="19"/>
        <v>0.68595207343289366</v>
      </c>
      <c r="BD80" s="63">
        <f t="shared" si="20"/>
        <v>0.133594244757578</v>
      </c>
    </row>
    <row r="81" spans="1:56" s="29" customFormat="1" ht="12" customHeight="1">
      <c r="A81" s="97" t="s">
        <v>28</v>
      </c>
      <c r="B81" s="91"/>
      <c r="C81" s="97" t="s">
        <v>58</v>
      </c>
      <c r="D81" s="91"/>
      <c r="E81" s="97" t="s">
        <v>58</v>
      </c>
      <c r="F81" s="91"/>
      <c r="G81" s="97" t="s">
        <v>58</v>
      </c>
      <c r="H81" s="91"/>
      <c r="I81" s="97" t="s">
        <v>48</v>
      </c>
      <c r="J81" s="91"/>
      <c r="K81" s="91"/>
      <c r="L81" s="97" t="s">
        <v>62</v>
      </c>
      <c r="M81" s="91"/>
      <c r="N81" s="91"/>
      <c r="O81" s="97"/>
      <c r="P81" s="91"/>
      <c r="Q81" s="97"/>
      <c r="R81" s="91"/>
      <c r="S81" s="98" t="s">
        <v>102</v>
      </c>
      <c r="T81" s="91"/>
      <c r="U81" s="91"/>
      <c r="V81" s="91"/>
      <c r="W81" s="91"/>
      <c r="X81" s="91"/>
      <c r="Y81" s="91"/>
      <c r="Z81" s="91"/>
      <c r="AA81" s="97" t="s">
        <v>30</v>
      </c>
      <c r="AB81" s="91"/>
      <c r="AC81" s="91"/>
      <c r="AD81" s="91"/>
      <c r="AE81" s="91"/>
      <c r="AF81" s="97" t="s">
        <v>31</v>
      </c>
      <c r="AG81" s="91"/>
      <c r="AH81" s="91"/>
      <c r="AI81" s="99" t="s">
        <v>32</v>
      </c>
      <c r="AJ81" s="100" t="s">
        <v>33</v>
      </c>
      <c r="AK81" s="91"/>
      <c r="AL81" s="91"/>
      <c r="AM81" s="91"/>
      <c r="AN81" s="91"/>
      <c r="AO81" s="91"/>
      <c r="AP81" s="101">
        <v>48400000</v>
      </c>
      <c r="AQ81" s="101">
        <v>47874355</v>
      </c>
      <c r="AR81" s="101">
        <v>525645</v>
      </c>
      <c r="AS81" s="102">
        <v>0</v>
      </c>
      <c r="AT81" s="101">
        <v>22632197</v>
      </c>
      <c r="AU81" s="101">
        <v>25242158</v>
      </c>
      <c r="AV81" s="101">
        <v>10983227</v>
      </c>
      <c r="AW81" s="101">
        <v>11648970</v>
      </c>
      <c r="AX81" s="101">
        <v>10983227</v>
      </c>
      <c r="AY81" s="102">
        <v>0</v>
      </c>
      <c r="AZ81" s="101">
        <v>10983227</v>
      </c>
      <c r="BA81" s="102">
        <v>0</v>
      </c>
      <c r="BB81" s="102">
        <v>0</v>
      </c>
      <c r="BC81" s="63">
        <f t="shared" si="19"/>
        <v>0.46760737603305785</v>
      </c>
      <c r="BD81" s="63">
        <f t="shared" si="20"/>
        <v>0.22692617768595041</v>
      </c>
    </row>
    <row r="82" spans="1:56" s="29" customFormat="1" ht="12" customHeight="1">
      <c r="A82" s="97" t="s">
        <v>28</v>
      </c>
      <c r="B82" s="91"/>
      <c r="C82" s="97" t="s">
        <v>58</v>
      </c>
      <c r="D82" s="91"/>
      <c r="E82" s="97" t="s">
        <v>58</v>
      </c>
      <c r="F82" s="91"/>
      <c r="G82" s="97" t="s">
        <v>58</v>
      </c>
      <c r="H82" s="91"/>
      <c r="I82" s="97" t="s">
        <v>48</v>
      </c>
      <c r="J82" s="91"/>
      <c r="K82" s="91"/>
      <c r="L82" s="97" t="s">
        <v>64</v>
      </c>
      <c r="M82" s="91"/>
      <c r="N82" s="91"/>
      <c r="O82" s="97"/>
      <c r="P82" s="91"/>
      <c r="Q82" s="97"/>
      <c r="R82" s="91"/>
      <c r="S82" s="98" t="s">
        <v>103</v>
      </c>
      <c r="T82" s="91"/>
      <c r="U82" s="91"/>
      <c r="V82" s="91"/>
      <c r="W82" s="91"/>
      <c r="X82" s="91"/>
      <c r="Y82" s="91"/>
      <c r="Z82" s="91"/>
      <c r="AA82" s="97" t="s">
        <v>30</v>
      </c>
      <c r="AB82" s="91"/>
      <c r="AC82" s="91"/>
      <c r="AD82" s="91"/>
      <c r="AE82" s="91"/>
      <c r="AF82" s="97" t="s">
        <v>31</v>
      </c>
      <c r="AG82" s="91"/>
      <c r="AH82" s="91"/>
      <c r="AI82" s="99" t="s">
        <v>32</v>
      </c>
      <c r="AJ82" s="100" t="s">
        <v>33</v>
      </c>
      <c r="AK82" s="91"/>
      <c r="AL82" s="91"/>
      <c r="AM82" s="91"/>
      <c r="AN82" s="91"/>
      <c r="AO82" s="91"/>
      <c r="AP82" s="101">
        <v>578000000</v>
      </c>
      <c r="AQ82" s="101">
        <v>577000000</v>
      </c>
      <c r="AR82" s="101">
        <v>1000000</v>
      </c>
      <c r="AS82" s="102">
        <v>0</v>
      </c>
      <c r="AT82" s="101">
        <v>532610000</v>
      </c>
      <c r="AU82" s="101">
        <v>44390000</v>
      </c>
      <c r="AV82" s="101">
        <v>44205539</v>
      </c>
      <c r="AW82" s="101">
        <v>488404461</v>
      </c>
      <c r="AX82" s="101">
        <v>44205539</v>
      </c>
      <c r="AY82" s="102">
        <v>0</v>
      </c>
      <c r="AZ82" s="101">
        <v>44069039</v>
      </c>
      <c r="BA82" s="101">
        <v>136500</v>
      </c>
      <c r="BB82" s="102">
        <v>0</v>
      </c>
      <c r="BC82" s="63">
        <f t="shared" si="19"/>
        <v>0.92147058823529415</v>
      </c>
      <c r="BD82" s="63">
        <f t="shared" si="20"/>
        <v>7.6480171280276815E-2</v>
      </c>
    </row>
    <row r="83" spans="1:56" s="29" customFormat="1" ht="12" customHeight="1">
      <c r="A83" s="97" t="s">
        <v>28</v>
      </c>
      <c r="B83" s="91"/>
      <c r="C83" s="97" t="s">
        <v>58</v>
      </c>
      <c r="D83" s="91"/>
      <c r="E83" s="97" t="s">
        <v>58</v>
      </c>
      <c r="F83" s="91"/>
      <c r="G83" s="97" t="s">
        <v>58</v>
      </c>
      <c r="H83" s="91"/>
      <c r="I83" s="97" t="s">
        <v>48</v>
      </c>
      <c r="J83" s="91"/>
      <c r="K83" s="91"/>
      <c r="L83" s="97" t="s">
        <v>50</v>
      </c>
      <c r="M83" s="91"/>
      <c r="N83" s="91"/>
      <c r="O83" s="97"/>
      <c r="P83" s="91"/>
      <c r="Q83" s="97"/>
      <c r="R83" s="91"/>
      <c r="S83" s="98" t="s">
        <v>104</v>
      </c>
      <c r="T83" s="91"/>
      <c r="U83" s="91"/>
      <c r="V83" s="91"/>
      <c r="W83" s="91"/>
      <c r="X83" s="91"/>
      <c r="Y83" s="91"/>
      <c r="Z83" s="91"/>
      <c r="AA83" s="97" t="s">
        <v>30</v>
      </c>
      <c r="AB83" s="91"/>
      <c r="AC83" s="91"/>
      <c r="AD83" s="91"/>
      <c r="AE83" s="91"/>
      <c r="AF83" s="97" t="s">
        <v>31</v>
      </c>
      <c r="AG83" s="91"/>
      <c r="AH83" s="91"/>
      <c r="AI83" s="99" t="s">
        <v>32</v>
      </c>
      <c r="AJ83" s="100" t="s">
        <v>33</v>
      </c>
      <c r="AK83" s="91"/>
      <c r="AL83" s="91"/>
      <c r="AM83" s="91"/>
      <c r="AN83" s="91"/>
      <c r="AO83" s="91"/>
      <c r="AP83" s="101">
        <v>180000000</v>
      </c>
      <c r="AQ83" s="101">
        <v>180000000</v>
      </c>
      <c r="AR83" s="102">
        <v>0</v>
      </c>
      <c r="AS83" s="102">
        <v>0</v>
      </c>
      <c r="AT83" s="101">
        <v>67066000</v>
      </c>
      <c r="AU83" s="101">
        <v>112934000</v>
      </c>
      <c r="AV83" s="101">
        <v>34179987</v>
      </c>
      <c r="AW83" s="101">
        <v>32886013</v>
      </c>
      <c r="AX83" s="101">
        <v>34179987</v>
      </c>
      <c r="AY83" s="102">
        <v>0</v>
      </c>
      <c r="AZ83" s="101">
        <v>33837684</v>
      </c>
      <c r="BA83" s="101">
        <v>342303</v>
      </c>
      <c r="BB83" s="101">
        <v>1500000</v>
      </c>
      <c r="BC83" s="63">
        <f t="shared" si="19"/>
        <v>0.37258888888888891</v>
      </c>
      <c r="BD83" s="63">
        <f t="shared" si="20"/>
        <v>0.18988881666666665</v>
      </c>
    </row>
    <row r="84" spans="1:56" s="29" customFormat="1" ht="12" customHeight="1">
      <c r="A84" s="97" t="s">
        <v>28</v>
      </c>
      <c r="B84" s="91"/>
      <c r="C84" s="97" t="s">
        <v>58</v>
      </c>
      <c r="D84" s="91"/>
      <c r="E84" s="97" t="s">
        <v>58</v>
      </c>
      <c r="F84" s="91"/>
      <c r="G84" s="97" t="s">
        <v>58</v>
      </c>
      <c r="H84" s="91"/>
      <c r="I84" s="97" t="s">
        <v>48</v>
      </c>
      <c r="J84" s="91"/>
      <c r="K84" s="91"/>
      <c r="L84" s="97" t="s">
        <v>52</v>
      </c>
      <c r="M84" s="91"/>
      <c r="N84" s="91"/>
      <c r="O84" s="97"/>
      <c r="P84" s="91"/>
      <c r="Q84" s="97"/>
      <c r="R84" s="91"/>
      <c r="S84" s="98" t="s">
        <v>105</v>
      </c>
      <c r="T84" s="91"/>
      <c r="U84" s="91"/>
      <c r="V84" s="91"/>
      <c r="W84" s="91"/>
      <c r="X84" s="91"/>
      <c r="Y84" s="91"/>
      <c r="Z84" s="91"/>
      <c r="AA84" s="97" t="s">
        <v>30</v>
      </c>
      <c r="AB84" s="91"/>
      <c r="AC84" s="91"/>
      <c r="AD84" s="91"/>
      <c r="AE84" s="91"/>
      <c r="AF84" s="97" t="s">
        <v>31</v>
      </c>
      <c r="AG84" s="91"/>
      <c r="AH84" s="91"/>
      <c r="AI84" s="99" t="s">
        <v>32</v>
      </c>
      <c r="AJ84" s="100" t="s">
        <v>33</v>
      </c>
      <c r="AK84" s="91"/>
      <c r="AL84" s="91"/>
      <c r="AM84" s="91"/>
      <c r="AN84" s="91"/>
      <c r="AO84" s="91"/>
      <c r="AP84" s="101">
        <v>676035421</v>
      </c>
      <c r="AQ84" s="101">
        <v>674135421</v>
      </c>
      <c r="AR84" s="101">
        <v>1900000</v>
      </c>
      <c r="AS84" s="102">
        <v>0</v>
      </c>
      <c r="AT84" s="101">
        <v>674135421</v>
      </c>
      <c r="AU84" s="102">
        <v>0</v>
      </c>
      <c r="AV84" s="101">
        <v>40878926</v>
      </c>
      <c r="AW84" s="101">
        <v>633256495</v>
      </c>
      <c r="AX84" s="101">
        <v>40878926</v>
      </c>
      <c r="AY84" s="102">
        <v>0</v>
      </c>
      <c r="AZ84" s="101">
        <v>100000</v>
      </c>
      <c r="BA84" s="101">
        <v>40778926</v>
      </c>
      <c r="BB84" s="102">
        <v>0</v>
      </c>
      <c r="BC84" s="63">
        <f t="shared" si="19"/>
        <v>0.99718949637699528</v>
      </c>
      <c r="BD84" s="63">
        <f t="shared" si="20"/>
        <v>6.0468615593442403E-2</v>
      </c>
    </row>
    <row r="85" spans="1:56" s="29" customFormat="1" ht="12" customHeight="1">
      <c r="A85" s="97" t="s">
        <v>28</v>
      </c>
      <c r="B85" s="91"/>
      <c r="C85" s="97" t="s">
        <v>58</v>
      </c>
      <c r="D85" s="91"/>
      <c r="E85" s="97" t="s">
        <v>58</v>
      </c>
      <c r="F85" s="91"/>
      <c r="G85" s="97" t="s">
        <v>58</v>
      </c>
      <c r="H85" s="91"/>
      <c r="I85" s="97" t="s">
        <v>48</v>
      </c>
      <c r="J85" s="91"/>
      <c r="K85" s="91"/>
      <c r="L85" s="97" t="s">
        <v>54</v>
      </c>
      <c r="M85" s="91"/>
      <c r="N85" s="91"/>
      <c r="O85" s="97"/>
      <c r="P85" s="91"/>
      <c r="Q85" s="97"/>
      <c r="R85" s="91"/>
      <c r="S85" s="98" t="s">
        <v>106</v>
      </c>
      <c r="T85" s="91"/>
      <c r="U85" s="91"/>
      <c r="V85" s="91"/>
      <c r="W85" s="91"/>
      <c r="X85" s="91"/>
      <c r="Y85" s="91"/>
      <c r="Z85" s="91"/>
      <c r="AA85" s="97" t="s">
        <v>30</v>
      </c>
      <c r="AB85" s="91"/>
      <c r="AC85" s="91"/>
      <c r="AD85" s="91"/>
      <c r="AE85" s="91"/>
      <c r="AF85" s="97" t="s">
        <v>31</v>
      </c>
      <c r="AG85" s="91"/>
      <c r="AH85" s="91"/>
      <c r="AI85" s="99" t="s">
        <v>32</v>
      </c>
      <c r="AJ85" s="100" t="s">
        <v>33</v>
      </c>
      <c r="AK85" s="91"/>
      <c r="AL85" s="91"/>
      <c r="AM85" s="91"/>
      <c r="AN85" s="91"/>
      <c r="AO85" s="91"/>
      <c r="AP85" s="101">
        <v>629101116.46000004</v>
      </c>
      <c r="AQ85" s="101">
        <v>620000000</v>
      </c>
      <c r="AR85" s="101">
        <v>9101116.4600000009</v>
      </c>
      <c r="AS85" s="102">
        <v>0</v>
      </c>
      <c r="AT85" s="101">
        <v>151969248</v>
      </c>
      <c r="AU85" s="101">
        <v>468030752</v>
      </c>
      <c r="AV85" s="101">
        <v>151841450</v>
      </c>
      <c r="AW85" s="101">
        <v>127798</v>
      </c>
      <c r="AX85" s="101">
        <v>151841450</v>
      </c>
      <c r="AY85" s="102">
        <v>0</v>
      </c>
      <c r="AZ85" s="101">
        <v>149430205</v>
      </c>
      <c r="BA85" s="101">
        <v>2411245</v>
      </c>
      <c r="BB85" s="101">
        <v>127798</v>
      </c>
      <c r="BC85" s="63">
        <f t="shared" si="19"/>
        <v>0.24156569432771405</v>
      </c>
      <c r="BD85" s="63">
        <f t="shared" si="20"/>
        <v>0.24136255051401501</v>
      </c>
    </row>
    <row r="86" spans="1:56" s="29" customFormat="1" ht="12" customHeight="1">
      <c r="A86" s="90" t="s">
        <v>28</v>
      </c>
      <c r="B86" s="91"/>
      <c r="C86" s="90" t="s">
        <v>58</v>
      </c>
      <c r="D86" s="91"/>
      <c r="E86" s="90" t="s">
        <v>58</v>
      </c>
      <c r="F86" s="91"/>
      <c r="G86" s="90" t="s">
        <v>58</v>
      </c>
      <c r="H86" s="91"/>
      <c r="I86" s="90" t="s">
        <v>50</v>
      </c>
      <c r="J86" s="91"/>
      <c r="K86" s="91"/>
      <c r="L86" s="90"/>
      <c r="M86" s="91"/>
      <c r="N86" s="91"/>
      <c r="O86" s="90"/>
      <c r="P86" s="91"/>
      <c r="Q86" s="90"/>
      <c r="R86" s="91"/>
      <c r="S86" s="92" t="s">
        <v>107</v>
      </c>
      <c r="T86" s="91"/>
      <c r="U86" s="91"/>
      <c r="V86" s="91"/>
      <c r="W86" s="91"/>
      <c r="X86" s="91"/>
      <c r="Y86" s="91"/>
      <c r="Z86" s="91"/>
      <c r="AA86" s="90" t="s">
        <v>30</v>
      </c>
      <c r="AB86" s="91"/>
      <c r="AC86" s="91"/>
      <c r="AD86" s="91"/>
      <c r="AE86" s="91"/>
      <c r="AF86" s="90" t="s">
        <v>31</v>
      </c>
      <c r="AG86" s="91"/>
      <c r="AH86" s="91"/>
      <c r="AI86" s="93" t="s">
        <v>32</v>
      </c>
      <c r="AJ86" s="94" t="s">
        <v>33</v>
      </c>
      <c r="AK86" s="91"/>
      <c r="AL86" s="91"/>
      <c r="AM86" s="91"/>
      <c r="AN86" s="91"/>
      <c r="AO86" s="91"/>
      <c r="AP86" s="95">
        <v>1561229721.54</v>
      </c>
      <c r="AQ86" s="95">
        <v>1445177100.54</v>
      </c>
      <c r="AR86" s="95">
        <v>116052621</v>
      </c>
      <c r="AS86" s="96">
        <v>0</v>
      </c>
      <c r="AT86" s="95">
        <v>1445088884.54</v>
      </c>
      <c r="AU86" s="95">
        <v>88216</v>
      </c>
      <c r="AV86" s="95">
        <v>339288502.13999999</v>
      </c>
      <c r="AW86" s="95">
        <v>1105800382.4000001</v>
      </c>
      <c r="AX86" s="95">
        <v>269068371.63999999</v>
      </c>
      <c r="AY86" s="95">
        <v>70220130.5</v>
      </c>
      <c r="AZ86" s="95">
        <v>172848887.63999999</v>
      </c>
      <c r="BA86" s="95">
        <v>96219484</v>
      </c>
      <c r="BB86" s="96">
        <v>0</v>
      </c>
      <c r="BC86" s="63">
        <f t="shared" si="19"/>
        <v>0.92560938637176438</v>
      </c>
      <c r="BD86" s="63">
        <f t="shared" si="20"/>
        <v>0.21732131886736383</v>
      </c>
    </row>
    <row r="87" spans="1:56" s="29" customFormat="1" ht="12" customHeight="1">
      <c r="A87" s="97" t="s">
        <v>28</v>
      </c>
      <c r="B87" s="91"/>
      <c r="C87" s="97" t="s">
        <v>58</v>
      </c>
      <c r="D87" s="91"/>
      <c r="E87" s="97" t="s">
        <v>58</v>
      </c>
      <c r="F87" s="91"/>
      <c r="G87" s="97" t="s">
        <v>58</v>
      </c>
      <c r="H87" s="91"/>
      <c r="I87" s="97" t="s">
        <v>50</v>
      </c>
      <c r="J87" s="91"/>
      <c r="K87" s="91"/>
      <c r="L87" s="97" t="s">
        <v>43</v>
      </c>
      <c r="M87" s="91"/>
      <c r="N87" s="91"/>
      <c r="O87" s="97"/>
      <c r="P87" s="91"/>
      <c r="Q87" s="97"/>
      <c r="R87" s="91"/>
      <c r="S87" s="98" t="s">
        <v>108</v>
      </c>
      <c r="T87" s="91"/>
      <c r="U87" s="91"/>
      <c r="V87" s="91"/>
      <c r="W87" s="91"/>
      <c r="X87" s="91"/>
      <c r="Y87" s="91"/>
      <c r="Z87" s="91"/>
      <c r="AA87" s="97" t="s">
        <v>30</v>
      </c>
      <c r="AB87" s="91"/>
      <c r="AC87" s="91"/>
      <c r="AD87" s="91"/>
      <c r="AE87" s="91"/>
      <c r="AF87" s="97" t="s">
        <v>31</v>
      </c>
      <c r="AG87" s="91"/>
      <c r="AH87" s="91"/>
      <c r="AI87" s="99" t="s">
        <v>32</v>
      </c>
      <c r="AJ87" s="100" t="s">
        <v>33</v>
      </c>
      <c r="AK87" s="91"/>
      <c r="AL87" s="91"/>
      <c r="AM87" s="91"/>
      <c r="AN87" s="91"/>
      <c r="AO87" s="91"/>
      <c r="AP87" s="101">
        <v>103654877</v>
      </c>
      <c r="AQ87" s="101">
        <v>6000000</v>
      </c>
      <c r="AR87" s="101">
        <v>97654877</v>
      </c>
      <c r="AS87" s="102">
        <v>0</v>
      </c>
      <c r="AT87" s="101">
        <v>5994678</v>
      </c>
      <c r="AU87" s="101">
        <v>5322</v>
      </c>
      <c r="AV87" s="101">
        <v>5994678</v>
      </c>
      <c r="AW87" s="102">
        <v>0</v>
      </c>
      <c r="AX87" s="101">
        <v>5994678</v>
      </c>
      <c r="AY87" s="102">
        <v>0</v>
      </c>
      <c r="AZ87" s="101">
        <v>5994678</v>
      </c>
      <c r="BA87" s="102">
        <v>0</v>
      </c>
      <c r="BB87" s="102">
        <v>0</v>
      </c>
      <c r="BC87" s="63">
        <f t="shared" si="19"/>
        <v>5.7833053045830154E-2</v>
      </c>
      <c r="BD87" s="63">
        <f t="shared" si="20"/>
        <v>5.7833053045830154E-2</v>
      </c>
    </row>
    <row r="88" spans="1:56" s="29" customFormat="1" ht="12" customHeight="1">
      <c r="A88" s="97" t="s">
        <v>28</v>
      </c>
      <c r="B88" s="91"/>
      <c r="C88" s="97" t="s">
        <v>58</v>
      </c>
      <c r="D88" s="91"/>
      <c r="E88" s="97" t="s">
        <v>58</v>
      </c>
      <c r="F88" s="91"/>
      <c r="G88" s="97" t="s">
        <v>58</v>
      </c>
      <c r="H88" s="91"/>
      <c r="I88" s="97" t="s">
        <v>50</v>
      </c>
      <c r="J88" s="91"/>
      <c r="K88" s="91"/>
      <c r="L88" s="97" t="s">
        <v>46</v>
      </c>
      <c r="M88" s="91"/>
      <c r="N88" s="91"/>
      <c r="O88" s="97"/>
      <c r="P88" s="91"/>
      <c r="Q88" s="97"/>
      <c r="R88" s="91"/>
      <c r="S88" s="98" t="s">
        <v>109</v>
      </c>
      <c r="T88" s="91"/>
      <c r="U88" s="91"/>
      <c r="V88" s="91"/>
      <c r="W88" s="91"/>
      <c r="X88" s="91"/>
      <c r="Y88" s="91"/>
      <c r="Z88" s="91"/>
      <c r="AA88" s="97" t="s">
        <v>30</v>
      </c>
      <c r="AB88" s="91"/>
      <c r="AC88" s="91"/>
      <c r="AD88" s="91"/>
      <c r="AE88" s="91"/>
      <c r="AF88" s="97" t="s">
        <v>31</v>
      </c>
      <c r="AG88" s="91"/>
      <c r="AH88" s="91"/>
      <c r="AI88" s="99" t="s">
        <v>32</v>
      </c>
      <c r="AJ88" s="100" t="s">
        <v>33</v>
      </c>
      <c r="AK88" s="91"/>
      <c r="AL88" s="91"/>
      <c r="AM88" s="91"/>
      <c r="AN88" s="91"/>
      <c r="AO88" s="91"/>
      <c r="AP88" s="101">
        <v>1067519365.54</v>
      </c>
      <c r="AQ88" s="101">
        <v>1049121621.54</v>
      </c>
      <c r="AR88" s="101">
        <v>18397744</v>
      </c>
      <c r="AS88" s="102">
        <v>0</v>
      </c>
      <c r="AT88" s="101">
        <v>1049121614.54</v>
      </c>
      <c r="AU88" s="102">
        <v>7</v>
      </c>
      <c r="AV88" s="101">
        <v>333293824.13999999</v>
      </c>
      <c r="AW88" s="101">
        <v>715827790.39999998</v>
      </c>
      <c r="AX88" s="101">
        <v>263073693.63999999</v>
      </c>
      <c r="AY88" s="101">
        <v>70220130.5</v>
      </c>
      <c r="AZ88" s="101">
        <v>166854209.63999999</v>
      </c>
      <c r="BA88" s="101">
        <v>96219484</v>
      </c>
      <c r="BB88" s="102">
        <v>0</v>
      </c>
      <c r="BC88" s="63">
        <f t="shared" si="19"/>
        <v>0.98276588547815846</v>
      </c>
      <c r="BD88" s="63">
        <f t="shared" si="20"/>
        <v>0.31221337513760677</v>
      </c>
    </row>
    <row r="89" spans="1:56" s="29" customFormat="1" ht="12" customHeight="1">
      <c r="A89" s="97" t="s">
        <v>28</v>
      </c>
      <c r="B89" s="91"/>
      <c r="C89" s="97" t="s">
        <v>58</v>
      </c>
      <c r="D89" s="91"/>
      <c r="E89" s="97" t="s">
        <v>58</v>
      </c>
      <c r="F89" s="91"/>
      <c r="G89" s="97" t="s">
        <v>58</v>
      </c>
      <c r="H89" s="91"/>
      <c r="I89" s="97" t="s">
        <v>50</v>
      </c>
      <c r="J89" s="91"/>
      <c r="K89" s="91"/>
      <c r="L89" s="97" t="s">
        <v>62</v>
      </c>
      <c r="M89" s="91"/>
      <c r="N89" s="91"/>
      <c r="O89" s="97"/>
      <c r="P89" s="91"/>
      <c r="Q89" s="97"/>
      <c r="R89" s="91"/>
      <c r="S89" s="98" t="s">
        <v>110</v>
      </c>
      <c r="T89" s="91"/>
      <c r="U89" s="91"/>
      <c r="V89" s="91"/>
      <c r="W89" s="91"/>
      <c r="X89" s="91"/>
      <c r="Y89" s="91"/>
      <c r="Z89" s="91"/>
      <c r="AA89" s="97" t="s">
        <v>30</v>
      </c>
      <c r="AB89" s="91"/>
      <c r="AC89" s="91"/>
      <c r="AD89" s="91"/>
      <c r="AE89" s="91"/>
      <c r="AF89" s="97" t="s">
        <v>31</v>
      </c>
      <c r="AG89" s="91"/>
      <c r="AH89" s="91"/>
      <c r="AI89" s="99" t="s">
        <v>32</v>
      </c>
      <c r="AJ89" s="100" t="s">
        <v>33</v>
      </c>
      <c r="AK89" s="91"/>
      <c r="AL89" s="91"/>
      <c r="AM89" s="91"/>
      <c r="AN89" s="91"/>
      <c r="AO89" s="91"/>
      <c r="AP89" s="101">
        <v>390055479</v>
      </c>
      <c r="AQ89" s="101">
        <v>390055479</v>
      </c>
      <c r="AR89" s="102">
        <v>0</v>
      </c>
      <c r="AS89" s="102">
        <v>0</v>
      </c>
      <c r="AT89" s="101">
        <v>389972592</v>
      </c>
      <c r="AU89" s="101">
        <v>82887</v>
      </c>
      <c r="AV89" s="102">
        <v>0</v>
      </c>
      <c r="AW89" s="101">
        <v>389972592</v>
      </c>
      <c r="AX89" s="102">
        <v>0</v>
      </c>
      <c r="AY89" s="102">
        <v>0</v>
      </c>
      <c r="AZ89" s="102">
        <v>0</v>
      </c>
      <c r="BA89" s="102">
        <v>0</v>
      </c>
      <c r="BB89" s="102">
        <v>0</v>
      </c>
      <c r="BC89" s="63">
        <f t="shared" si="19"/>
        <v>0.9997874994597884</v>
      </c>
      <c r="BD89" s="63">
        <f t="shared" si="20"/>
        <v>0</v>
      </c>
    </row>
    <row r="90" spans="1:56" s="29" customFormat="1" ht="12" customHeight="1">
      <c r="A90" s="90" t="s">
        <v>28</v>
      </c>
      <c r="B90" s="91"/>
      <c r="C90" s="90" t="s">
        <v>58</v>
      </c>
      <c r="D90" s="91"/>
      <c r="E90" s="90" t="s">
        <v>58</v>
      </c>
      <c r="F90" s="91"/>
      <c r="G90" s="90" t="s">
        <v>58</v>
      </c>
      <c r="H90" s="91"/>
      <c r="I90" s="90" t="s">
        <v>52</v>
      </c>
      <c r="J90" s="91"/>
      <c r="K90" s="91"/>
      <c r="L90" s="90"/>
      <c r="M90" s="91"/>
      <c r="N90" s="91"/>
      <c r="O90" s="90"/>
      <c r="P90" s="91"/>
      <c r="Q90" s="90"/>
      <c r="R90" s="91"/>
      <c r="S90" s="92" t="s">
        <v>111</v>
      </c>
      <c r="T90" s="91"/>
      <c r="U90" s="91"/>
      <c r="V90" s="91"/>
      <c r="W90" s="91"/>
      <c r="X90" s="91"/>
      <c r="Y90" s="91"/>
      <c r="Z90" s="91"/>
      <c r="AA90" s="90" t="s">
        <v>30</v>
      </c>
      <c r="AB90" s="91"/>
      <c r="AC90" s="91"/>
      <c r="AD90" s="91"/>
      <c r="AE90" s="91"/>
      <c r="AF90" s="90" t="s">
        <v>31</v>
      </c>
      <c r="AG90" s="91"/>
      <c r="AH90" s="91"/>
      <c r="AI90" s="93" t="s">
        <v>32</v>
      </c>
      <c r="AJ90" s="94" t="s">
        <v>33</v>
      </c>
      <c r="AK90" s="91"/>
      <c r="AL90" s="91"/>
      <c r="AM90" s="91"/>
      <c r="AN90" s="91"/>
      <c r="AO90" s="91"/>
      <c r="AP90" s="95">
        <v>16439814325</v>
      </c>
      <c r="AQ90" s="95">
        <v>15870043133</v>
      </c>
      <c r="AR90" s="95">
        <v>569771192</v>
      </c>
      <c r="AS90" s="96">
        <v>0</v>
      </c>
      <c r="AT90" s="95">
        <v>10717403696</v>
      </c>
      <c r="AU90" s="95">
        <v>5152639437</v>
      </c>
      <c r="AV90" s="95">
        <v>1073135335</v>
      </c>
      <c r="AW90" s="95">
        <v>9644268361</v>
      </c>
      <c r="AX90" s="95">
        <v>895907380</v>
      </c>
      <c r="AY90" s="95">
        <v>177227955</v>
      </c>
      <c r="AZ90" s="95">
        <v>460258206</v>
      </c>
      <c r="BA90" s="95">
        <v>435649174</v>
      </c>
      <c r="BB90" s="96">
        <v>0</v>
      </c>
      <c r="BC90" s="63">
        <f t="shared" si="19"/>
        <v>0.65191756330861117</v>
      </c>
      <c r="BD90" s="63">
        <f t="shared" si="20"/>
        <v>6.5276609199173538E-2</v>
      </c>
    </row>
    <row r="91" spans="1:56" s="29" customFormat="1" ht="12" customHeight="1">
      <c r="A91" s="97" t="s">
        <v>28</v>
      </c>
      <c r="B91" s="91"/>
      <c r="C91" s="97" t="s">
        <v>58</v>
      </c>
      <c r="D91" s="91"/>
      <c r="E91" s="97" t="s">
        <v>58</v>
      </c>
      <c r="F91" s="91"/>
      <c r="G91" s="97" t="s">
        <v>58</v>
      </c>
      <c r="H91" s="91"/>
      <c r="I91" s="97" t="s">
        <v>52</v>
      </c>
      <c r="J91" s="91"/>
      <c r="K91" s="91"/>
      <c r="L91" s="97" t="s">
        <v>46</v>
      </c>
      <c r="M91" s="91"/>
      <c r="N91" s="91"/>
      <c r="O91" s="97"/>
      <c r="P91" s="91"/>
      <c r="Q91" s="97"/>
      <c r="R91" s="91"/>
      <c r="S91" s="98" t="s">
        <v>112</v>
      </c>
      <c r="T91" s="91"/>
      <c r="U91" s="91"/>
      <c r="V91" s="91"/>
      <c r="W91" s="91"/>
      <c r="X91" s="91"/>
      <c r="Y91" s="91"/>
      <c r="Z91" s="91"/>
      <c r="AA91" s="97" t="s">
        <v>30</v>
      </c>
      <c r="AB91" s="91"/>
      <c r="AC91" s="91"/>
      <c r="AD91" s="91"/>
      <c r="AE91" s="91"/>
      <c r="AF91" s="97" t="s">
        <v>31</v>
      </c>
      <c r="AG91" s="91"/>
      <c r="AH91" s="91"/>
      <c r="AI91" s="99" t="s">
        <v>32</v>
      </c>
      <c r="AJ91" s="100" t="s">
        <v>33</v>
      </c>
      <c r="AK91" s="91"/>
      <c r="AL91" s="91"/>
      <c r="AM91" s="91"/>
      <c r="AN91" s="91"/>
      <c r="AO91" s="91"/>
      <c r="AP91" s="101">
        <v>3035050000</v>
      </c>
      <c r="AQ91" s="101">
        <v>3012409367</v>
      </c>
      <c r="AR91" s="101">
        <v>22640633</v>
      </c>
      <c r="AS91" s="102">
        <v>0</v>
      </c>
      <c r="AT91" s="101">
        <v>2790526034</v>
      </c>
      <c r="AU91" s="101">
        <v>221883333</v>
      </c>
      <c r="AV91" s="101">
        <v>151672696</v>
      </c>
      <c r="AW91" s="101">
        <v>2638853338</v>
      </c>
      <c r="AX91" s="101">
        <v>149289363</v>
      </c>
      <c r="AY91" s="101">
        <v>2383333</v>
      </c>
      <c r="AZ91" s="101">
        <v>149289363</v>
      </c>
      <c r="BA91" s="102">
        <v>0</v>
      </c>
      <c r="BB91" s="102">
        <v>0</v>
      </c>
      <c r="BC91" s="63">
        <f t="shared" si="19"/>
        <v>0.91943329895718362</v>
      </c>
      <c r="BD91" s="63">
        <f t="shared" si="20"/>
        <v>4.9973705869755032E-2</v>
      </c>
    </row>
    <row r="92" spans="1:56" s="29" customFormat="1" ht="12" customHeight="1">
      <c r="A92" s="97" t="s">
        <v>28</v>
      </c>
      <c r="B92" s="91"/>
      <c r="C92" s="97" t="s">
        <v>58</v>
      </c>
      <c r="D92" s="91"/>
      <c r="E92" s="97" t="s">
        <v>58</v>
      </c>
      <c r="F92" s="91"/>
      <c r="G92" s="97" t="s">
        <v>58</v>
      </c>
      <c r="H92" s="91"/>
      <c r="I92" s="97" t="s">
        <v>52</v>
      </c>
      <c r="J92" s="91"/>
      <c r="K92" s="91"/>
      <c r="L92" s="97" t="s">
        <v>62</v>
      </c>
      <c r="M92" s="91"/>
      <c r="N92" s="91"/>
      <c r="O92" s="97"/>
      <c r="P92" s="91"/>
      <c r="Q92" s="97"/>
      <c r="R92" s="91"/>
      <c r="S92" s="98" t="s">
        <v>113</v>
      </c>
      <c r="T92" s="91"/>
      <c r="U92" s="91"/>
      <c r="V92" s="91"/>
      <c r="W92" s="91"/>
      <c r="X92" s="91"/>
      <c r="Y92" s="91"/>
      <c r="Z92" s="91"/>
      <c r="AA92" s="97" t="s">
        <v>30</v>
      </c>
      <c r="AB92" s="91"/>
      <c r="AC92" s="91"/>
      <c r="AD92" s="91"/>
      <c r="AE92" s="91"/>
      <c r="AF92" s="97" t="s">
        <v>31</v>
      </c>
      <c r="AG92" s="91"/>
      <c r="AH92" s="91"/>
      <c r="AI92" s="99" t="s">
        <v>32</v>
      </c>
      <c r="AJ92" s="100" t="s">
        <v>33</v>
      </c>
      <c r="AK92" s="91"/>
      <c r="AL92" s="91"/>
      <c r="AM92" s="91"/>
      <c r="AN92" s="91"/>
      <c r="AO92" s="91"/>
      <c r="AP92" s="101">
        <v>4516520000</v>
      </c>
      <c r="AQ92" s="101">
        <v>4516469218</v>
      </c>
      <c r="AR92" s="101">
        <v>50782</v>
      </c>
      <c r="AS92" s="102">
        <v>0</v>
      </c>
      <c r="AT92" s="101">
        <v>3589735763</v>
      </c>
      <c r="AU92" s="101">
        <v>926733455</v>
      </c>
      <c r="AV92" s="101">
        <v>174931439</v>
      </c>
      <c r="AW92" s="101">
        <v>3414804324</v>
      </c>
      <c r="AX92" s="101">
        <v>174398106</v>
      </c>
      <c r="AY92" s="101">
        <v>533333</v>
      </c>
      <c r="AZ92" s="101">
        <v>174398106</v>
      </c>
      <c r="BA92" s="102">
        <v>0</v>
      </c>
      <c r="BB92" s="102">
        <v>0</v>
      </c>
      <c r="BC92" s="63">
        <f t="shared" ref="BC92:BC155" si="21">IFERROR(AT92/AP92,0)</f>
        <v>0.79480125472709073</v>
      </c>
      <c r="BD92" s="63">
        <f t="shared" ref="BD92:BD155" si="22">IFERROR(AV92/AP92,0)</f>
        <v>3.8731465597406853E-2</v>
      </c>
    </row>
    <row r="93" spans="1:56" s="29" customFormat="1" ht="12" customHeight="1">
      <c r="A93" s="97" t="s">
        <v>28</v>
      </c>
      <c r="B93" s="91"/>
      <c r="C93" s="97" t="s">
        <v>58</v>
      </c>
      <c r="D93" s="91"/>
      <c r="E93" s="97" t="s">
        <v>58</v>
      </c>
      <c r="F93" s="91"/>
      <c r="G93" s="97" t="s">
        <v>58</v>
      </c>
      <c r="H93" s="91"/>
      <c r="I93" s="97" t="s">
        <v>52</v>
      </c>
      <c r="J93" s="91"/>
      <c r="K93" s="91"/>
      <c r="L93" s="97" t="s">
        <v>64</v>
      </c>
      <c r="M93" s="91"/>
      <c r="N93" s="91"/>
      <c r="O93" s="97"/>
      <c r="P93" s="91"/>
      <c r="Q93" s="97"/>
      <c r="R93" s="91"/>
      <c r="S93" s="98" t="s">
        <v>114</v>
      </c>
      <c r="T93" s="91"/>
      <c r="U93" s="91"/>
      <c r="V93" s="91"/>
      <c r="W93" s="91"/>
      <c r="X93" s="91"/>
      <c r="Y93" s="91"/>
      <c r="Z93" s="91"/>
      <c r="AA93" s="97" t="s">
        <v>30</v>
      </c>
      <c r="AB93" s="91"/>
      <c r="AC93" s="91"/>
      <c r="AD93" s="91"/>
      <c r="AE93" s="91"/>
      <c r="AF93" s="97" t="s">
        <v>31</v>
      </c>
      <c r="AG93" s="91"/>
      <c r="AH93" s="91"/>
      <c r="AI93" s="99" t="s">
        <v>32</v>
      </c>
      <c r="AJ93" s="100" t="s">
        <v>33</v>
      </c>
      <c r="AK93" s="91"/>
      <c r="AL93" s="91"/>
      <c r="AM93" s="91"/>
      <c r="AN93" s="91"/>
      <c r="AO93" s="91"/>
      <c r="AP93" s="101">
        <v>1606459105</v>
      </c>
      <c r="AQ93" s="101">
        <v>1529033655</v>
      </c>
      <c r="AR93" s="101">
        <v>77425450</v>
      </c>
      <c r="AS93" s="102">
        <v>0</v>
      </c>
      <c r="AT93" s="101">
        <v>820689133</v>
      </c>
      <c r="AU93" s="101">
        <v>708344522</v>
      </c>
      <c r="AV93" s="101">
        <v>325527556</v>
      </c>
      <c r="AW93" s="101">
        <v>495161577</v>
      </c>
      <c r="AX93" s="101">
        <v>151216267</v>
      </c>
      <c r="AY93" s="101">
        <v>174311289</v>
      </c>
      <c r="AZ93" s="101">
        <v>130645837</v>
      </c>
      <c r="BA93" s="101">
        <v>20570430</v>
      </c>
      <c r="BB93" s="102">
        <v>0</v>
      </c>
      <c r="BC93" s="63">
        <f t="shared" si="21"/>
        <v>0.51086836287687509</v>
      </c>
      <c r="BD93" s="63">
        <f t="shared" si="22"/>
        <v>0.20263669021316294</v>
      </c>
    </row>
    <row r="94" spans="1:56" s="29" customFormat="1" ht="12" customHeight="1">
      <c r="A94" s="97" t="s">
        <v>28</v>
      </c>
      <c r="B94" s="91"/>
      <c r="C94" s="97" t="s">
        <v>58</v>
      </c>
      <c r="D94" s="91"/>
      <c r="E94" s="97" t="s">
        <v>58</v>
      </c>
      <c r="F94" s="91"/>
      <c r="G94" s="97" t="s">
        <v>58</v>
      </c>
      <c r="H94" s="91"/>
      <c r="I94" s="97" t="s">
        <v>52</v>
      </c>
      <c r="J94" s="91"/>
      <c r="K94" s="91"/>
      <c r="L94" s="97" t="s">
        <v>66</v>
      </c>
      <c r="M94" s="91"/>
      <c r="N94" s="91"/>
      <c r="O94" s="97"/>
      <c r="P94" s="91"/>
      <c r="Q94" s="97"/>
      <c r="R94" s="91"/>
      <c r="S94" s="98" t="s">
        <v>115</v>
      </c>
      <c r="T94" s="91"/>
      <c r="U94" s="91"/>
      <c r="V94" s="91"/>
      <c r="W94" s="91"/>
      <c r="X94" s="91"/>
      <c r="Y94" s="91"/>
      <c r="Z94" s="91"/>
      <c r="AA94" s="97" t="s">
        <v>30</v>
      </c>
      <c r="AB94" s="91"/>
      <c r="AC94" s="91"/>
      <c r="AD94" s="91"/>
      <c r="AE94" s="91"/>
      <c r="AF94" s="97" t="s">
        <v>31</v>
      </c>
      <c r="AG94" s="91"/>
      <c r="AH94" s="91"/>
      <c r="AI94" s="99" t="s">
        <v>32</v>
      </c>
      <c r="AJ94" s="100" t="s">
        <v>33</v>
      </c>
      <c r="AK94" s="91"/>
      <c r="AL94" s="91"/>
      <c r="AM94" s="91"/>
      <c r="AN94" s="91"/>
      <c r="AO94" s="91"/>
      <c r="AP94" s="101">
        <v>7228745220</v>
      </c>
      <c r="AQ94" s="101">
        <v>6763265893</v>
      </c>
      <c r="AR94" s="101">
        <v>465479327</v>
      </c>
      <c r="AS94" s="102">
        <v>0</v>
      </c>
      <c r="AT94" s="101">
        <v>3487050061</v>
      </c>
      <c r="AU94" s="101">
        <v>3276215832</v>
      </c>
      <c r="AV94" s="101">
        <v>415328744</v>
      </c>
      <c r="AW94" s="101">
        <v>3071721317</v>
      </c>
      <c r="AX94" s="101">
        <v>415328744</v>
      </c>
      <c r="AY94" s="102">
        <v>0</v>
      </c>
      <c r="AZ94" s="101">
        <v>250000</v>
      </c>
      <c r="BA94" s="101">
        <v>415078744</v>
      </c>
      <c r="BB94" s="102">
        <v>0</v>
      </c>
      <c r="BC94" s="63">
        <f t="shared" si="21"/>
        <v>0.48238663210210636</v>
      </c>
      <c r="BD94" s="63">
        <f t="shared" si="22"/>
        <v>5.7455164258784046E-2</v>
      </c>
    </row>
    <row r="95" spans="1:56" s="29" customFormat="1" ht="12" customHeight="1">
      <c r="A95" s="97" t="s">
        <v>28</v>
      </c>
      <c r="B95" s="91"/>
      <c r="C95" s="97" t="s">
        <v>58</v>
      </c>
      <c r="D95" s="91"/>
      <c r="E95" s="97" t="s">
        <v>58</v>
      </c>
      <c r="F95" s="91"/>
      <c r="G95" s="97" t="s">
        <v>58</v>
      </c>
      <c r="H95" s="91"/>
      <c r="I95" s="97" t="s">
        <v>52</v>
      </c>
      <c r="J95" s="91"/>
      <c r="K95" s="91"/>
      <c r="L95" s="97" t="s">
        <v>50</v>
      </c>
      <c r="M95" s="91"/>
      <c r="N95" s="91"/>
      <c r="O95" s="97"/>
      <c r="P95" s="91"/>
      <c r="Q95" s="97"/>
      <c r="R95" s="91"/>
      <c r="S95" s="98" t="s">
        <v>116</v>
      </c>
      <c r="T95" s="91"/>
      <c r="U95" s="91"/>
      <c r="V95" s="91"/>
      <c r="W95" s="91"/>
      <c r="X95" s="91"/>
      <c r="Y95" s="91"/>
      <c r="Z95" s="91"/>
      <c r="AA95" s="97" t="s">
        <v>30</v>
      </c>
      <c r="AB95" s="91"/>
      <c r="AC95" s="91"/>
      <c r="AD95" s="91"/>
      <c r="AE95" s="91"/>
      <c r="AF95" s="97" t="s">
        <v>31</v>
      </c>
      <c r="AG95" s="91"/>
      <c r="AH95" s="91"/>
      <c r="AI95" s="99" t="s">
        <v>32</v>
      </c>
      <c r="AJ95" s="100" t="s">
        <v>33</v>
      </c>
      <c r="AK95" s="91"/>
      <c r="AL95" s="91"/>
      <c r="AM95" s="91"/>
      <c r="AN95" s="91"/>
      <c r="AO95" s="91"/>
      <c r="AP95" s="101">
        <v>53040000</v>
      </c>
      <c r="AQ95" s="101">
        <v>48865000</v>
      </c>
      <c r="AR95" s="101">
        <v>4175000</v>
      </c>
      <c r="AS95" s="102">
        <v>0</v>
      </c>
      <c r="AT95" s="101">
        <v>29402705</v>
      </c>
      <c r="AU95" s="101">
        <v>19462295</v>
      </c>
      <c r="AV95" s="101">
        <v>5674900</v>
      </c>
      <c r="AW95" s="101">
        <v>23727805</v>
      </c>
      <c r="AX95" s="101">
        <v>5674900</v>
      </c>
      <c r="AY95" s="102">
        <v>0</v>
      </c>
      <c r="AZ95" s="101">
        <v>5674900</v>
      </c>
      <c r="BA95" s="102">
        <v>0</v>
      </c>
      <c r="BB95" s="102">
        <v>0</v>
      </c>
      <c r="BC95" s="63">
        <f t="shared" si="21"/>
        <v>0.55434964177978885</v>
      </c>
      <c r="BD95" s="63">
        <f t="shared" si="22"/>
        <v>0.10699283559577677</v>
      </c>
    </row>
    <row r="96" spans="1:56" s="29" customFormat="1" ht="12" customHeight="1">
      <c r="A96" s="90" t="s">
        <v>28</v>
      </c>
      <c r="B96" s="91"/>
      <c r="C96" s="90" t="s">
        <v>58</v>
      </c>
      <c r="D96" s="91"/>
      <c r="E96" s="90" t="s">
        <v>58</v>
      </c>
      <c r="F96" s="91"/>
      <c r="G96" s="90" t="s">
        <v>58</v>
      </c>
      <c r="H96" s="91"/>
      <c r="I96" s="90" t="s">
        <v>54</v>
      </c>
      <c r="J96" s="91"/>
      <c r="K96" s="91"/>
      <c r="L96" s="90"/>
      <c r="M96" s="91"/>
      <c r="N96" s="91"/>
      <c r="O96" s="90"/>
      <c r="P96" s="91"/>
      <c r="Q96" s="90"/>
      <c r="R96" s="91"/>
      <c r="S96" s="92" t="s">
        <v>117</v>
      </c>
      <c r="T96" s="91"/>
      <c r="U96" s="91"/>
      <c r="V96" s="91"/>
      <c r="W96" s="91"/>
      <c r="X96" s="91"/>
      <c r="Y96" s="91"/>
      <c r="Z96" s="91"/>
      <c r="AA96" s="90" t="s">
        <v>30</v>
      </c>
      <c r="AB96" s="91"/>
      <c r="AC96" s="91"/>
      <c r="AD96" s="91"/>
      <c r="AE96" s="91"/>
      <c r="AF96" s="90" t="s">
        <v>31</v>
      </c>
      <c r="AG96" s="91"/>
      <c r="AH96" s="91"/>
      <c r="AI96" s="93" t="s">
        <v>32</v>
      </c>
      <c r="AJ96" s="94" t="s">
        <v>33</v>
      </c>
      <c r="AK96" s="91"/>
      <c r="AL96" s="91"/>
      <c r="AM96" s="91"/>
      <c r="AN96" s="91"/>
      <c r="AO96" s="91"/>
      <c r="AP96" s="95">
        <v>402421800</v>
      </c>
      <c r="AQ96" s="95">
        <v>379540000</v>
      </c>
      <c r="AR96" s="95">
        <v>22881800</v>
      </c>
      <c r="AS96" s="96">
        <v>0</v>
      </c>
      <c r="AT96" s="95">
        <v>43230515</v>
      </c>
      <c r="AU96" s="95">
        <v>336309485</v>
      </c>
      <c r="AV96" s="95">
        <v>43230515</v>
      </c>
      <c r="AW96" s="96">
        <v>0</v>
      </c>
      <c r="AX96" s="95">
        <v>43230515</v>
      </c>
      <c r="AY96" s="96">
        <v>0</v>
      </c>
      <c r="AZ96" s="95">
        <v>40291236</v>
      </c>
      <c r="BA96" s="95">
        <v>2939279</v>
      </c>
      <c r="BB96" s="96">
        <v>0</v>
      </c>
      <c r="BC96" s="63">
        <f t="shared" si="21"/>
        <v>0.10742587752452774</v>
      </c>
      <c r="BD96" s="63">
        <f t="shared" si="22"/>
        <v>0.10742587752452774</v>
      </c>
    </row>
    <row r="97" spans="1:56" s="29" customFormat="1" ht="12" customHeight="1">
      <c r="A97" s="97" t="s">
        <v>28</v>
      </c>
      <c r="B97" s="91"/>
      <c r="C97" s="97" t="s">
        <v>58</v>
      </c>
      <c r="D97" s="91"/>
      <c r="E97" s="97" t="s">
        <v>58</v>
      </c>
      <c r="F97" s="91"/>
      <c r="G97" s="97" t="s">
        <v>58</v>
      </c>
      <c r="H97" s="91"/>
      <c r="I97" s="97" t="s">
        <v>54</v>
      </c>
      <c r="J97" s="91"/>
      <c r="K97" s="91"/>
      <c r="L97" s="97" t="s">
        <v>62</v>
      </c>
      <c r="M97" s="91"/>
      <c r="N97" s="91"/>
      <c r="O97" s="97"/>
      <c r="P97" s="91"/>
      <c r="Q97" s="97"/>
      <c r="R97" s="91"/>
      <c r="S97" s="98" t="s">
        <v>118</v>
      </c>
      <c r="T97" s="91"/>
      <c r="U97" s="91"/>
      <c r="V97" s="91"/>
      <c r="W97" s="91"/>
      <c r="X97" s="91"/>
      <c r="Y97" s="91"/>
      <c r="Z97" s="91"/>
      <c r="AA97" s="97" t="s">
        <v>30</v>
      </c>
      <c r="AB97" s="91"/>
      <c r="AC97" s="91"/>
      <c r="AD97" s="91"/>
      <c r="AE97" s="91"/>
      <c r="AF97" s="97" t="s">
        <v>31</v>
      </c>
      <c r="AG97" s="91"/>
      <c r="AH97" s="91"/>
      <c r="AI97" s="99" t="s">
        <v>32</v>
      </c>
      <c r="AJ97" s="100" t="s">
        <v>33</v>
      </c>
      <c r="AK97" s="91"/>
      <c r="AL97" s="91"/>
      <c r="AM97" s="91"/>
      <c r="AN97" s="91"/>
      <c r="AO97" s="91"/>
      <c r="AP97" s="101">
        <v>230000000</v>
      </c>
      <c r="AQ97" s="101">
        <v>230000000</v>
      </c>
      <c r="AR97" s="102">
        <v>0</v>
      </c>
      <c r="AS97" s="102">
        <v>0</v>
      </c>
      <c r="AT97" s="102">
        <v>0</v>
      </c>
      <c r="AU97" s="101">
        <v>230000000</v>
      </c>
      <c r="AV97" s="102">
        <v>0</v>
      </c>
      <c r="AW97" s="102">
        <v>0</v>
      </c>
      <c r="AX97" s="102">
        <v>0</v>
      </c>
      <c r="AY97" s="102">
        <v>0</v>
      </c>
      <c r="AZ97" s="102">
        <v>0</v>
      </c>
      <c r="BA97" s="102">
        <v>0</v>
      </c>
      <c r="BB97" s="102">
        <v>0</v>
      </c>
      <c r="BC97" s="63">
        <f t="shared" si="21"/>
        <v>0</v>
      </c>
      <c r="BD97" s="63">
        <f t="shared" si="22"/>
        <v>0</v>
      </c>
    </row>
    <row r="98" spans="1:56" s="29" customFormat="1" ht="12" customHeight="1">
      <c r="A98" s="97" t="s">
        <v>28</v>
      </c>
      <c r="B98" s="91"/>
      <c r="C98" s="97" t="s">
        <v>58</v>
      </c>
      <c r="D98" s="91"/>
      <c r="E98" s="97" t="s">
        <v>58</v>
      </c>
      <c r="F98" s="91"/>
      <c r="G98" s="97" t="s">
        <v>58</v>
      </c>
      <c r="H98" s="91"/>
      <c r="I98" s="97" t="s">
        <v>54</v>
      </c>
      <c r="J98" s="91"/>
      <c r="K98" s="91"/>
      <c r="L98" s="97" t="s">
        <v>64</v>
      </c>
      <c r="M98" s="91"/>
      <c r="N98" s="91"/>
      <c r="O98" s="97"/>
      <c r="P98" s="91"/>
      <c r="Q98" s="97"/>
      <c r="R98" s="91"/>
      <c r="S98" s="98" t="s">
        <v>119</v>
      </c>
      <c r="T98" s="91"/>
      <c r="U98" s="91"/>
      <c r="V98" s="91"/>
      <c r="W98" s="91"/>
      <c r="X98" s="91"/>
      <c r="Y98" s="91"/>
      <c r="Z98" s="91"/>
      <c r="AA98" s="97" t="s">
        <v>30</v>
      </c>
      <c r="AB98" s="91"/>
      <c r="AC98" s="91"/>
      <c r="AD98" s="91"/>
      <c r="AE98" s="91"/>
      <c r="AF98" s="97" t="s">
        <v>31</v>
      </c>
      <c r="AG98" s="91"/>
      <c r="AH98" s="91"/>
      <c r="AI98" s="99" t="s">
        <v>32</v>
      </c>
      <c r="AJ98" s="100" t="s">
        <v>33</v>
      </c>
      <c r="AK98" s="91"/>
      <c r="AL98" s="91"/>
      <c r="AM98" s="91"/>
      <c r="AN98" s="91"/>
      <c r="AO98" s="91"/>
      <c r="AP98" s="101">
        <v>166921800</v>
      </c>
      <c r="AQ98" s="101">
        <v>148500000</v>
      </c>
      <c r="AR98" s="101">
        <v>18421800</v>
      </c>
      <c r="AS98" s="102">
        <v>0</v>
      </c>
      <c r="AT98" s="101">
        <v>42190515</v>
      </c>
      <c r="AU98" s="101">
        <v>106309485</v>
      </c>
      <c r="AV98" s="101">
        <v>42190515</v>
      </c>
      <c r="AW98" s="102">
        <v>0</v>
      </c>
      <c r="AX98" s="101">
        <v>42190515</v>
      </c>
      <c r="AY98" s="102">
        <v>0</v>
      </c>
      <c r="AZ98" s="101">
        <v>39251236</v>
      </c>
      <c r="BA98" s="101">
        <v>2939279</v>
      </c>
      <c r="BB98" s="102">
        <v>0</v>
      </c>
      <c r="BC98" s="63">
        <f t="shared" si="21"/>
        <v>0.2527561708536572</v>
      </c>
      <c r="BD98" s="63">
        <f t="shared" si="22"/>
        <v>0.2527561708536572</v>
      </c>
    </row>
    <row r="99" spans="1:56" s="29" customFormat="1" ht="12" customHeight="1">
      <c r="A99" s="97" t="s">
        <v>28</v>
      </c>
      <c r="B99" s="91"/>
      <c r="C99" s="97" t="s">
        <v>58</v>
      </c>
      <c r="D99" s="91"/>
      <c r="E99" s="97" t="s">
        <v>58</v>
      </c>
      <c r="F99" s="91"/>
      <c r="G99" s="97" t="s">
        <v>58</v>
      </c>
      <c r="H99" s="91"/>
      <c r="I99" s="97" t="s">
        <v>54</v>
      </c>
      <c r="J99" s="91"/>
      <c r="K99" s="91"/>
      <c r="L99" s="97" t="s">
        <v>50</v>
      </c>
      <c r="M99" s="91"/>
      <c r="N99" s="91"/>
      <c r="O99" s="97"/>
      <c r="P99" s="91"/>
      <c r="Q99" s="97"/>
      <c r="R99" s="91"/>
      <c r="S99" s="98" t="s">
        <v>120</v>
      </c>
      <c r="T99" s="91"/>
      <c r="U99" s="91"/>
      <c r="V99" s="91"/>
      <c r="W99" s="91"/>
      <c r="X99" s="91"/>
      <c r="Y99" s="91"/>
      <c r="Z99" s="91"/>
      <c r="AA99" s="97" t="s">
        <v>30</v>
      </c>
      <c r="AB99" s="91"/>
      <c r="AC99" s="91"/>
      <c r="AD99" s="91"/>
      <c r="AE99" s="91"/>
      <c r="AF99" s="97" t="s">
        <v>31</v>
      </c>
      <c r="AG99" s="91"/>
      <c r="AH99" s="91"/>
      <c r="AI99" s="99" t="s">
        <v>32</v>
      </c>
      <c r="AJ99" s="100" t="s">
        <v>33</v>
      </c>
      <c r="AK99" s="91"/>
      <c r="AL99" s="91"/>
      <c r="AM99" s="91"/>
      <c r="AN99" s="91"/>
      <c r="AO99" s="91"/>
      <c r="AP99" s="101">
        <v>5500000</v>
      </c>
      <c r="AQ99" s="101">
        <v>1040000</v>
      </c>
      <c r="AR99" s="101">
        <v>4460000</v>
      </c>
      <c r="AS99" s="102">
        <v>0</v>
      </c>
      <c r="AT99" s="101">
        <v>1040000</v>
      </c>
      <c r="AU99" s="102">
        <v>0</v>
      </c>
      <c r="AV99" s="101">
        <v>1040000</v>
      </c>
      <c r="AW99" s="102">
        <v>0</v>
      </c>
      <c r="AX99" s="101">
        <v>1040000</v>
      </c>
      <c r="AY99" s="102">
        <v>0</v>
      </c>
      <c r="AZ99" s="101">
        <v>1040000</v>
      </c>
      <c r="BA99" s="102">
        <v>0</v>
      </c>
      <c r="BB99" s="102">
        <v>0</v>
      </c>
      <c r="BC99" s="63">
        <f t="shared" si="21"/>
        <v>0.18909090909090909</v>
      </c>
      <c r="BD99" s="63">
        <f t="shared" si="22"/>
        <v>0.18909090909090909</v>
      </c>
    </row>
    <row r="100" spans="1:56" s="29" customFormat="1" ht="12" customHeight="1">
      <c r="A100" s="97" t="s">
        <v>28</v>
      </c>
      <c r="B100" s="91"/>
      <c r="C100" s="97" t="s">
        <v>58</v>
      </c>
      <c r="D100" s="91"/>
      <c r="E100" s="97" t="s">
        <v>58</v>
      </c>
      <c r="F100" s="91"/>
      <c r="G100" s="97" t="s">
        <v>58</v>
      </c>
      <c r="H100" s="91"/>
      <c r="I100" s="97" t="s">
        <v>56</v>
      </c>
      <c r="J100" s="91"/>
      <c r="K100" s="91"/>
      <c r="L100" s="97"/>
      <c r="M100" s="91"/>
      <c r="N100" s="91"/>
      <c r="O100" s="97"/>
      <c r="P100" s="91"/>
      <c r="Q100" s="97"/>
      <c r="R100" s="91"/>
      <c r="S100" s="98" t="s">
        <v>121</v>
      </c>
      <c r="T100" s="91"/>
      <c r="U100" s="91"/>
      <c r="V100" s="91"/>
      <c r="W100" s="91"/>
      <c r="X100" s="91"/>
      <c r="Y100" s="91"/>
      <c r="Z100" s="91"/>
      <c r="AA100" s="97" t="s">
        <v>30</v>
      </c>
      <c r="AB100" s="91"/>
      <c r="AC100" s="91"/>
      <c r="AD100" s="91"/>
      <c r="AE100" s="91"/>
      <c r="AF100" s="97" t="s">
        <v>31</v>
      </c>
      <c r="AG100" s="91"/>
      <c r="AH100" s="91"/>
      <c r="AI100" s="99" t="s">
        <v>32</v>
      </c>
      <c r="AJ100" s="100" t="s">
        <v>33</v>
      </c>
      <c r="AK100" s="91"/>
      <c r="AL100" s="91"/>
      <c r="AM100" s="91"/>
      <c r="AN100" s="91"/>
      <c r="AO100" s="91"/>
      <c r="AP100" s="101">
        <v>1166400000</v>
      </c>
      <c r="AQ100" s="101">
        <v>650000000</v>
      </c>
      <c r="AR100" s="101">
        <v>516400000</v>
      </c>
      <c r="AS100" s="102">
        <v>0</v>
      </c>
      <c r="AT100" s="101">
        <v>479281324</v>
      </c>
      <c r="AU100" s="101">
        <v>170718676</v>
      </c>
      <c r="AV100" s="101">
        <v>300985809</v>
      </c>
      <c r="AW100" s="101">
        <v>178295515</v>
      </c>
      <c r="AX100" s="101">
        <v>300985809</v>
      </c>
      <c r="AY100" s="102">
        <v>0</v>
      </c>
      <c r="AZ100" s="101">
        <v>299496705</v>
      </c>
      <c r="BA100" s="101">
        <v>1489104</v>
      </c>
      <c r="BB100" s="101">
        <v>1883017</v>
      </c>
      <c r="BC100" s="63">
        <f t="shared" si="21"/>
        <v>0.41090648491083676</v>
      </c>
      <c r="BD100" s="63">
        <f t="shared" si="22"/>
        <v>0.25804681841563787</v>
      </c>
    </row>
    <row r="101" spans="1:56" s="29" customFormat="1" ht="12" customHeight="1">
      <c r="A101" s="90" t="s">
        <v>28</v>
      </c>
      <c r="B101" s="91"/>
      <c r="C101" s="90" t="s">
        <v>72</v>
      </c>
      <c r="D101" s="91"/>
      <c r="E101" s="90"/>
      <c r="F101" s="91"/>
      <c r="G101" s="90"/>
      <c r="H101" s="91"/>
      <c r="I101" s="90"/>
      <c r="J101" s="91"/>
      <c r="K101" s="91"/>
      <c r="L101" s="90"/>
      <c r="M101" s="91"/>
      <c r="N101" s="91"/>
      <c r="O101" s="90"/>
      <c r="P101" s="91"/>
      <c r="Q101" s="90"/>
      <c r="R101" s="91"/>
      <c r="S101" s="92" t="s">
        <v>122</v>
      </c>
      <c r="T101" s="91"/>
      <c r="U101" s="91"/>
      <c r="V101" s="91"/>
      <c r="W101" s="91"/>
      <c r="X101" s="91"/>
      <c r="Y101" s="91"/>
      <c r="Z101" s="91"/>
      <c r="AA101" s="90" t="s">
        <v>30</v>
      </c>
      <c r="AB101" s="91"/>
      <c r="AC101" s="91"/>
      <c r="AD101" s="91"/>
      <c r="AE101" s="91"/>
      <c r="AF101" s="90" t="s">
        <v>31</v>
      </c>
      <c r="AG101" s="91"/>
      <c r="AH101" s="91"/>
      <c r="AI101" s="93" t="s">
        <v>32</v>
      </c>
      <c r="AJ101" s="94" t="s">
        <v>33</v>
      </c>
      <c r="AK101" s="91"/>
      <c r="AL101" s="91"/>
      <c r="AM101" s="91"/>
      <c r="AN101" s="91"/>
      <c r="AO101" s="91"/>
      <c r="AP101" s="95">
        <v>233311124200</v>
      </c>
      <c r="AQ101" s="95">
        <v>232694397051.23001</v>
      </c>
      <c r="AR101" s="95">
        <v>616727148.76999998</v>
      </c>
      <c r="AS101" s="96">
        <v>0</v>
      </c>
      <c r="AT101" s="95">
        <v>198356857002.23001</v>
      </c>
      <c r="AU101" s="95">
        <v>34337540049</v>
      </c>
      <c r="AV101" s="95">
        <v>33745612012.299999</v>
      </c>
      <c r="AW101" s="95">
        <v>164611244989.92999</v>
      </c>
      <c r="AX101" s="95">
        <v>33701160159.799999</v>
      </c>
      <c r="AY101" s="95">
        <v>44451852.5</v>
      </c>
      <c r="AZ101" s="95">
        <v>33689624159.799999</v>
      </c>
      <c r="BA101" s="95">
        <v>11536000</v>
      </c>
      <c r="BB101" s="96">
        <v>0</v>
      </c>
      <c r="BC101" s="63">
        <f t="shared" si="21"/>
        <v>0.85018173772200278</v>
      </c>
      <c r="BD101" s="63">
        <f t="shared" si="22"/>
        <v>0.14463781839811649</v>
      </c>
    </row>
    <row r="102" spans="1:56" s="29" customFormat="1" ht="12" customHeight="1">
      <c r="A102" s="90" t="s">
        <v>28</v>
      </c>
      <c r="B102" s="91"/>
      <c r="C102" s="90" t="s">
        <v>72</v>
      </c>
      <c r="D102" s="91"/>
      <c r="E102" s="90"/>
      <c r="F102" s="91"/>
      <c r="G102" s="90"/>
      <c r="H102" s="91"/>
      <c r="I102" s="90"/>
      <c r="J102" s="91"/>
      <c r="K102" s="91"/>
      <c r="L102" s="90"/>
      <c r="M102" s="91"/>
      <c r="N102" s="91"/>
      <c r="O102" s="90"/>
      <c r="P102" s="91"/>
      <c r="Q102" s="90"/>
      <c r="R102" s="91"/>
      <c r="S102" s="92" t="s">
        <v>122</v>
      </c>
      <c r="T102" s="91"/>
      <c r="U102" s="91"/>
      <c r="V102" s="91"/>
      <c r="W102" s="91"/>
      <c r="X102" s="91"/>
      <c r="Y102" s="91"/>
      <c r="Z102" s="91"/>
      <c r="AA102" s="90" t="s">
        <v>30</v>
      </c>
      <c r="AB102" s="91"/>
      <c r="AC102" s="91"/>
      <c r="AD102" s="91"/>
      <c r="AE102" s="91"/>
      <c r="AF102" s="90" t="s">
        <v>31</v>
      </c>
      <c r="AG102" s="91"/>
      <c r="AH102" s="91"/>
      <c r="AI102" s="93" t="s">
        <v>34</v>
      </c>
      <c r="AJ102" s="94" t="s">
        <v>35</v>
      </c>
      <c r="AK102" s="91"/>
      <c r="AL102" s="91"/>
      <c r="AM102" s="91"/>
      <c r="AN102" s="91"/>
      <c r="AO102" s="91"/>
      <c r="AP102" s="96">
        <v>0</v>
      </c>
      <c r="AQ102" s="96">
        <v>0</v>
      </c>
      <c r="AR102" s="96">
        <v>0</v>
      </c>
      <c r="AS102" s="95">
        <v>34573420726</v>
      </c>
      <c r="AT102" s="96">
        <v>0</v>
      </c>
      <c r="AU102" s="96">
        <v>0</v>
      </c>
      <c r="AV102" s="96">
        <v>0</v>
      </c>
      <c r="AW102" s="96">
        <v>0</v>
      </c>
      <c r="AX102" s="96">
        <v>0</v>
      </c>
      <c r="AY102" s="96">
        <v>0</v>
      </c>
      <c r="AZ102" s="96">
        <v>0</v>
      </c>
      <c r="BA102" s="96">
        <v>0</v>
      </c>
      <c r="BB102" s="96">
        <v>0</v>
      </c>
      <c r="BC102" s="63">
        <f t="shared" si="21"/>
        <v>0</v>
      </c>
      <c r="BD102" s="63">
        <f t="shared" si="22"/>
        <v>0</v>
      </c>
    </row>
    <row r="103" spans="1:56" s="29" customFormat="1" ht="12" customHeight="1">
      <c r="A103" s="90" t="s">
        <v>28</v>
      </c>
      <c r="B103" s="91"/>
      <c r="C103" s="90" t="s">
        <v>72</v>
      </c>
      <c r="D103" s="91"/>
      <c r="E103" s="90"/>
      <c r="F103" s="91"/>
      <c r="G103" s="90"/>
      <c r="H103" s="91"/>
      <c r="I103" s="90"/>
      <c r="J103" s="91"/>
      <c r="K103" s="91"/>
      <c r="L103" s="90"/>
      <c r="M103" s="91"/>
      <c r="N103" s="91"/>
      <c r="O103" s="90"/>
      <c r="P103" s="91"/>
      <c r="Q103" s="90"/>
      <c r="R103" s="91"/>
      <c r="S103" s="92" t="s">
        <v>122</v>
      </c>
      <c r="T103" s="91"/>
      <c r="U103" s="91"/>
      <c r="V103" s="91"/>
      <c r="W103" s="91"/>
      <c r="X103" s="91"/>
      <c r="Y103" s="91"/>
      <c r="Z103" s="91"/>
      <c r="AA103" s="90" t="s">
        <v>30</v>
      </c>
      <c r="AB103" s="91"/>
      <c r="AC103" s="91"/>
      <c r="AD103" s="91"/>
      <c r="AE103" s="91"/>
      <c r="AF103" s="90" t="s">
        <v>36</v>
      </c>
      <c r="AG103" s="91"/>
      <c r="AH103" s="91"/>
      <c r="AI103" s="93" t="s">
        <v>37</v>
      </c>
      <c r="AJ103" s="94" t="s">
        <v>38</v>
      </c>
      <c r="AK103" s="91"/>
      <c r="AL103" s="91"/>
      <c r="AM103" s="91"/>
      <c r="AN103" s="91"/>
      <c r="AO103" s="91"/>
      <c r="AP103" s="95">
        <v>110999000000</v>
      </c>
      <c r="AQ103" s="95">
        <v>9979514038</v>
      </c>
      <c r="AR103" s="95">
        <v>101019485962</v>
      </c>
      <c r="AS103" s="96">
        <v>0</v>
      </c>
      <c r="AT103" s="95">
        <v>7666157706</v>
      </c>
      <c r="AU103" s="95">
        <v>2313356332</v>
      </c>
      <c r="AV103" s="95">
        <v>6614397905</v>
      </c>
      <c r="AW103" s="95">
        <v>1051759801</v>
      </c>
      <c r="AX103" s="95">
        <v>6482232801</v>
      </c>
      <c r="AY103" s="95">
        <v>132165104</v>
      </c>
      <c r="AZ103" s="95">
        <v>6482232801</v>
      </c>
      <c r="BA103" s="96">
        <v>0</v>
      </c>
      <c r="BB103" s="96">
        <v>0</v>
      </c>
      <c r="BC103" s="63">
        <f t="shared" si="21"/>
        <v>6.9065106046000413E-2</v>
      </c>
      <c r="BD103" s="63">
        <f t="shared" si="22"/>
        <v>5.9589707159523962E-2</v>
      </c>
    </row>
    <row r="104" spans="1:56" s="29" customFormat="1" ht="12" customHeight="1">
      <c r="A104" s="90" t="s">
        <v>28</v>
      </c>
      <c r="B104" s="91"/>
      <c r="C104" s="90" t="s">
        <v>72</v>
      </c>
      <c r="D104" s="91"/>
      <c r="E104" s="90" t="s">
        <v>72</v>
      </c>
      <c r="F104" s="91"/>
      <c r="G104" s="90"/>
      <c r="H104" s="91"/>
      <c r="I104" s="90"/>
      <c r="J104" s="91"/>
      <c r="K104" s="91"/>
      <c r="L104" s="90"/>
      <c r="M104" s="91"/>
      <c r="N104" s="91"/>
      <c r="O104" s="90"/>
      <c r="P104" s="91"/>
      <c r="Q104" s="90"/>
      <c r="R104" s="91"/>
      <c r="S104" s="92" t="s">
        <v>123</v>
      </c>
      <c r="T104" s="91"/>
      <c r="U104" s="91"/>
      <c r="V104" s="91"/>
      <c r="W104" s="91"/>
      <c r="X104" s="91"/>
      <c r="Y104" s="91"/>
      <c r="Z104" s="91"/>
      <c r="AA104" s="90" t="s">
        <v>30</v>
      </c>
      <c r="AB104" s="91"/>
      <c r="AC104" s="91"/>
      <c r="AD104" s="91"/>
      <c r="AE104" s="91"/>
      <c r="AF104" s="90" t="s">
        <v>31</v>
      </c>
      <c r="AG104" s="91"/>
      <c r="AH104" s="91"/>
      <c r="AI104" s="93" t="s">
        <v>32</v>
      </c>
      <c r="AJ104" s="94" t="s">
        <v>33</v>
      </c>
      <c r="AK104" s="91"/>
      <c r="AL104" s="91"/>
      <c r="AM104" s="91"/>
      <c r="AN104" s="91"/>
      <c r="AO104" s="91"/>
      <c r="AP104" s="95">
        <v>232805124200</v>
      </c>
      <c r="AQ104" s="95">
        <v>232188397051.23001</v>
      </c>
      <c r="AR104" s="95">
        <v>616727148.76999998</v>
      </c>
      <c r="AS104" s="96">
        <v>0</v>
      </c>
      <c r="AT104" s="95">
        <v>198168925628.23001</v>
      </c>
      <c r="AU104" s="95">
        <v>34019471423</v>
      </c>
      <c r="AV104" s="95">
        <v>33557680638.299999</v>
      </c>
      <c r="AW104" s="95">
        <v>164611244989.92999</v>
      </c>
      <c r="AX104" s="95">
        <v>33513228785.799999</v>
      </c>
      <c r="AY104" s="95">
        <v>44451852.5</v>
      </c>
      <c r="AZ104" s="95">
        <v>33501692785.799999</v>
      </c>
      <c r="BA104" s="95">
        <v>11536000</v>
      </c>
      <c r="BB104" s="96">
        <v>0</v>
      </c>
      <c r="BC104" s="63">
        <f t="shared" si="21"/>
        <v>0.85122235306979555</v>
      </c>
      <c r="BD104" s="63">
        <f t="shared" si="22"/>
        <v>0.14414493990893007</v>
      </c>
    </row>
    <row r="105" spans="1:56" s="29" customFormat="1" ht="12" customHeight="1">
      <c r="A105" s="90" t="s">
        <v>28</v>
      </c>
      <c r="B105" s="91"/>
      <c r="C105" s="90" t="s">
        <v>72</v>
      </c>
      <c r="D105" s="91"/>
      <c r="E105" s="90" t="s">
        <v>72</v>
      </c>
      <c r="F105" s="91"/>
      <c r="G105" s="90"/>
      <c r="H105" s="91"/>
      <c r="I105" s="90"/>
      <c r="J105" s="91"/>
      <c r="K105" s="91"/>
      <c r="L105" s="90"/>
      <c r="M105" s="91"/>
      <c r="N105" s="91"/>
      <c r="O105" s="90"/>
      <c r="P105" s="91"/>
      <c r="Q105" s="90"/>
      <c r="R105" s="91"/>
      <c r="S105" s="92" t="s">
        <v>123</v>
      </c>
      <c r="T105" s="91"/>
      <c r="U105" s="91"/>
      <c r="V105" s="91"/>
      <c r="W105" s="91"/>
      <c r="X105" s="91"/>
      <c r="Y105" s="91"/>
      <c r="Z105" s="91"/>
      <c r="AA105" s="90" t="s">
        <v>30</v>
      </c>
      <c r="AB105" s="91"/>
      <c r="AC105" s="91"/>
      <c r="AD105" s="91"/>
      <c r="AE105" s="91"/>
      <c r="AF105" s="90" t="s">
        <v>31</v>
      </c>
      <c r="AG105" s="91"/>
      <c r="AH105" s="91"/>
      <c r="AI105" s="93" t="s">
        <v>34</v>
      </c>
      <c r="AJ105" s="94" t="s">
        <v>35</v>
      </c>
      <c r="AK105" s="91"/>
      <c r="AL105" s="91"/>
      <c r="AM105" s="91"/>
      <c r="AN105" s="91"/>
      <c r="AO105" s="91"/>
      <c r="AP105" s="96">
        <v>0</v>
      </c>
      <c r="AQ105" s="96">
        <v>0</v>
      </c>
      <c r="AR105" s="96">
        <v>0</v>
      </c>
      <c r="AS105" s="95">
        <v>34573420726</v>
      </c>
      <c r="AT105" s="96">
        <v>0</v>
      </c>
      <c r="AU105" s="96">
        <v>0</v>
      </c>
      <c r="AV105" s="96">
        <v>0</v>
      </c>
      <c r="AW105" s="96">
        <v>0</v>
      </c>
      <c r="AX105" s="96">
        <v>0</v>
      </c>
      <c r="AY105" s="96">
        <v>0</v>
      </c>
      <c r="AZ105" s="96">
        <v>0</v>
      </c>
      <c r="BA105" s="96">
        <v>0</v>
      </c>
      <c r="BB105" s="96">
        <v>0</v>
      </c>
      <c r="BC105" s="63">
        <f t="shared" si="21"/>
        <v>0</v>
      </c>
      <c r="BD105" s="63">
        <f t="shared" si="22"/>
        <v>0</v>
      </c>
    </row>
    <row r="106" spans="1:56" s="29" customFormat="1" ht="12" customHeight="1">
      <c r="A106" s="90" t="s">
        <v>28</v>
      </c>
      <c r="B106" s="91"/>
      <c r="C106" s="90" t="s">
        <v>72</v>
      </c>
      <c r="D106" s="91"/>
      <c r="E106" s="90" t="s">
        <v>72</v>
      </c>
      <c r="F106" s="91"/>
      <c r="G106" s="90"/>
      <c r="H106" s="91"/>
      <c r="I106" s="90"/>
      <c r="J106" s="91"/>
      <c r="K106" s="91"/>
      <c r="L106" s="90"/>
      <c r="M106" s="91"/>
      <c r="N106" s="91"/>
      <c r="O106" s="90"/>
      <c r="P106" s="91"/>
      <c r="Q106" s="90"/>
      <c r="R106" s="91"/>
      <c r="S106" s="92" t="s">
        <v>123</v>
      </c>
      <c r="T106" s="91"/>
      <c r="U106" s="91"/>
      <c r="V106" s="91"/>
      <c r="W106" s="91"/>
      <c r="X106" s="91"/>
      <c r="Y106" s="91"/>
      <c r="Z106" s="91"/>
      <c r="AA106" s="90" t="s">
        <v>30</v>
      </c>
      <c r="AB106" s="91"/>
      <c r="AC106" s="91"/>
      <c r="AD106" s="91"/>
      <c r="AE106" s="91"/>
      <c r="AF106" s="90" t="s">
        <v>36</v>
      </c>
      <c r="AG106" s="91"/>
      <c r="AH106" s="91"/>
      <c r="AI106" s="93" t="s">
        <v>37</v>
      </c>
      <c r="AJ106" s="94" t="s">
        <v>38</v>
      </c>
      <c r="AK106" s="91"/>
      <c r="AL106" s="91"/>
      <c r="AM106" s="91"/>
      <c r="AN106" s="91"/>
      <c r="AO106" s="91"/>
      <c r="AP106" s="95">
        <v>110999000000</v>
      </c>
      <c r="AQ106" s="95">
        <v>9979514038</v>
      </c>
      <c r="AR106" s="95">
        <v>101019485962</v>
      </c>
      <c r="AS106" s="96">
        <v>0</v>
      </c>
      <c r="AT106" s="95">
        <v>7666157706</v>
      </c>
      <c r="AU106" s="95">
        <v>2313356332</v>
      </c>
      <c r="AV106" s="95">
        <v>6614397905</v>
      </c>
      <c r="AW106" s="95">
        <v>1051759801</v>
      </c>
      <c r="AX106" s="95">
        <v>6482232801</v>
      </c>
      <c r="AY106" s="95">
        <v>132165104</v>
      </c>
      <c r="AZ106" s="95">
        <v>6482232801</v>
      </c>
      <c r="BA106" s="96">
        <v>0</v>
      </c>
      <c r="BB106" s="96">
        <v>0</v>
      </c>
      <c r="BC106" s="63">
        <f t="shared" si="21"/>
        <v>6.9065106046000413E-2</v>
      </c>
      <c r="BD106" s="63">
        <f t="shared" si="22"/>
        <v>5.9589707159523962E-2</v>
      </c>
    </row>
    <row r="107" spans="1:56" s="29" customFormat="1" ht="12" customHeight="1">
      <c r="A107" s="90" t="s">
        <v>28</v>
      </c>
      <c r="B107" s="91"/>
      <c r="C107" s="90" t="s">
        <v>72</v>
      </c>
      <c r="D107" s="91"/>
      <c r="E107" s="90" t="s">
        <v>72</v>
      </c>
      <c r="F107" s="91"/>
      <c r="G107" s="90" t="s">
        <v>39</v>
      </c>
      <c r="H107" s="91"/>
      <c r="I107" s="90"/>
      <c r="J107" s="91"/>
      <c r="K107" s="91"/>
      <c r="L107" s="90"/>
      <c r="M107" s="91"/>
      <c r="N107" s="91"/>
      <c r="O107" s="90"/>
      <c r="P107" s="91"/>
      <c r="Q107" s="90"/>
      <c r="R107" s="91"/>
      <c r="S107" s="92" t="s">
        <v>124</v>
      </c>
      <c r="T107" s="91"/>
      <c r="U107" s="91"/>
      <c r="V107" s="91"/>
      <c r="W107" s="91"/>
      <c r="X107" s="91"/>
      <c r="Y107" s="91"/>
      <c r="Z107" s="91"/>
      <c r="AA107" s="90" t="s">
        <v>30</v>
      </c>
      <c r="AB107" s="91"/>
      <c r="AC107" s="91"/>
      <c r="AD107" s="91"/>
      <c r="AE107" s="91"/>
      <c r="AF107" s="90" t="s">
        <v>31</v>
      </c>
      <c r="AG107" s="91"/>
      <c r="AH107" s="91"/>
      <c r="AI107" s="93" t="s">
        <v>32</v>
      </c>
      <c r="AJ107" s="94" t="s">
        <v>33</v>
      </c>
      <c r="AK107" s="91"/>
      <c r="AL107" s="91"/>
      <c r="AM107" s="91"/>
      <c r="AN107" s="91"/>
      <c r="AO107" s="91"/>
      <c r="AP107" s="95">
        <v>232805124200</v>
      </c>
      <c r="AQ107" s="95">
        <v>232188397051.23001</v>
      </c>
      <c r="AR107" s="95">
        <v>616727148.76999998</v>
      </c>
      <c r="AS107" s="96">
        <v>0</v>
      </c>
      <c r="AT107" s="95">
        <v>198168925628.23001</v>
      </c>
      <c r="AU107" s="95">
        <v>34019471423</v>
      </c>
      <c r="AV107" s="95">
        <v>33557680638.299999</v>
      </c>
      <c r="AW107" s="95">
        <v>164611244989.92999</v>
      </c>
      <c r="AX107" s="95">
        <v>33513228785.799999</v>
      </c>
      <c r="AY107" s="95">
        <v>44451852.5</v>
      </c>
      <c r="AZ107" s="95">
        <v>33501692785.799999</v>
      </c>
      <c r="BA107" s="95">
        <v>11536000</v>
      </c>
      <c r="BB107" s="96">
        <v>0</v>
      </c>
      <c r="BC107" s="63">
        <f t="shared" si="21"/>
        <v>0.85122235306979555</v>
      </c>
      <c r="BD107" s="63">
        <f t="shared" si="22"/>
        <v>0.14414493990893007</v>
      </c>
    </row>
    <row r="108" spans="1:56" s="29" customFormat="1" ht="12" customHeight="1">
      <c r="A108" s="90" t="s">
        <v>28</v>
      </c>
      <c r="B108" s="91"/>
      <c r="C108" s="90" t="s">
        <v>72</v>
      </c>
      <c r="D108" s="91"/>
      <c r="E108" s="90" t="s">
        <v>72</v>
      </c>
      <c r="F108" s="91"/>
      <c r="G108" s="90" t="s">
        <v>39</v>
      </c>
      <c r="H108" s="91"/>
      <c r="I108" s="90"/>
      <c r="J108" s="91"/>
      <c r="K108" s="91"/>
      <c r="L108" s="90"/>
      <c r="M108" s="91"/>
      <c r="N108" s="91"/>
      <c r="O108" s="90"/>
      <c r="P108" s="91"/>
      <c r="Q108" s="90"/>
      <c r="R108" s="91"/>
      <c r="S108" s="92" t="s">
        <v>124</v>
      </c>
      <c r="T108" s="91"/>
      <c r="U108" s="91"/>
      <c r="V108" s="91"/>
      <c r="W108" s="91"/>
      <c r="X108" s="91"/>
      <c r="Y108" s="91"/>
      <c r="Z108" s="91"/>
      <c r="AA108" s="90" t="s">
        <v>30</v>
      </c>
      <c r="AB108" s="91"/>
      <c r="AC108" s="91"/>
      <c r="AD108" s="91"/>
      <c r="AE108" s="91"/>
      <c r="AF108" s="90" t="s">
        <v>31</v>
      </c>
      <c r="AG108" s="91"/>
      <c r="AH108" s="91"/>
      <c r="AI108" s="93" t="s">
        <v>34</v>
      </c>
      <c r="AJ108" s="94" t="s">
        <v>35</v>
      </c>
      <c r="AK108" s="91"/>
      <c r="AL108" s="91"/>
      <c r="AM108" s="91"/>
      <c r="AN108" s="91"/>
      <c r="AO108" s="91"/>
      <c r="AP108" s="96">
        <v>0</v>
      </c>
      <c r="AQ108" s="96">
        <v>0</v>
      </c>
      <c r="AR108" s="96">
        <v>0</v>
      </c>
      <c r="AS108" s="95">
        <v>34573420726</v>
      </c>
      <c r="AT108" s="96">
        <v>0</v>
      </c>
      <c r="AU108" s="96">
        <v>0</v>
      </c>
      <c r="AV108" s="96">
        <v>0</v>
      </c>
      <c r="AW108" s="96">
        <v>0</v>
      </c>
      <c r="AX108" s="96">
        <v>0</v>
      </c>
      <c r="AY108" s="96">
        <v>0</v>
      </c>
      <c r="AZ108" s="96">
        <v>0</v>
      </c>
      <c r="BA108" s="96">
        <v>0</v>
      </c>
      <c r="BB108" s="96">
        <v>0</v>
      </c>
      <c r="BC108" s="63">
        <f t="shared" si="21"/>
        <v>0</v>
      </c>
      <c r="BD108" s="63">
        <f t="shared" si="22"/>
        <v>0</v>
      </c>
    </row>
    <row r="109" spans="1:56" s="29" customFormat="1" ht="12" customHeight="1">
      <c r="A109" s="90" t="s">
        <v>28</v>
      </c>
      <c r="B109" s="91"/>
      <c r="C109" s="90" t="s">
        <v>72</v>
      </c>
      <c r="D109" s="91"/>
      <c r="E109" s="90" t="s">
        <v>72</v>
      </c>
      <c r="F109" s="91"/>
      <c r="G109" s="90" t="s">
        <v>39</v>
      </c>
      <c r="H109" s="91"/>
      <c r="I109" s="90"/>
      <c r="J109" s="91"/>
      <c r="K109" s="91"/>
      <c r="L109" s="90"/>
      <c r="M109" s="91"/>
      <c r="N109" s="91"/>
      <c r="O109" s="90"/>
      <c r="P109" s="91"/>
      <c r="Q109" s="90"/>
      <c r="R109" s="91"/>
      <c r="S109" s="92" t="s">
        <v>124</v>
      </c>
      <c r="T109" s="91"/>
      <c r="U109" s="91"/>
      <c r="V109" s="91"/>
      <c r="W109" s="91"/>
      <c r="X109" s="91"/>
      <c r="Y109" s="91"/>
      <c r="Z109" s="91"/>
      <c r="AA109" s="90" t="s">
        <v>30</v>
      </c>
      <c r="AB109" s="91"/>
      <c r="AC109" s="91"/>
      <c r="AD109" s="91"/>
      <c r="AE109" s="91"/>
      <c r="AF109" s="90" t="s">
        <v>36</v>
      </c>
      <c r="AG109" s="91"/>
      <c r="AH109" s="91"/>
      <c r="AI109" s="93" t="s">
        <v>37</v>
      </c>
      <c r="AJ109" s="94" t="s">
        <v>38</v>
      </c>
      <c r="AK109" s="91"/>
      <c r="AL109" s="91"/>
      <c r="AM109" s="91"/>
      <c r="AN109" s="91"/>
      <c r="AO109" s="91"/>
      <c r="AP109" s="95">
        <v>110999000000</v>
      </c>
      <c r="AQ109" s="95">
        <v>9979514038</v>
      </c>
      <c r="AR109" s="95">
        <v>101019485962</v>
      </c>
      <c r="AS109" s="96">
        <v>0</v>
      </c>
      <c r="AT109" s="95">
        <v>7666157706</v>
      </c>
      <c r="AU109" s="95">
        <v>2313356332</v>
      </c>
      <c r="AV109" s="95">
        <v>6614397905</v>
      </c>
      <c r="AW109" s="95">
        <v>1051759801</v>
      </c>
      <c r="AX109" s="95">
        <v>6482232801</v>
      </c>
      <c r="AY109" s="95">
        <v>132165104</v>
      </c>
      <c r="AZ109" s="95">
        <v>6482232801</v>
      </c>
      <c r="BA109" s="96">
        <v>0</v>
      </c>
      <c r="BB109" s="96">
        <v>0</v>
      </c>
      <c r="BC109" s="63">
        <f t="shared" si="21"/>
        <v>6.9065106046000413E-2</v>
      </c>
      <c r="BD109" s="63">
        <f t="shared" si="22"/>
        <v>5.9589707159523962E-2</v>
      </c>
    </row>
    <row r="110" spans="1:56" s="29" customFormat="1" ht="12" customHeight="1">
      <c r="A110" s="97" t="s">
        <v>28</v>
      </c>
      <c r="B110" s="91"/>
      <c r="C110" s="97" t="s">
        <v>72</v>
      </c>
      <c r="D110" s="91"/>
      <c r="E110" s="97" t="s">
        <v>72</v>
      </c>
      <c r="F110" s="91"/>
      <c r="G110" s="97" t="s">
        <v>39</v>
      </c>
      <c r="H110" s="91"/>
      <c r="I110" s="97" t="s">
        <v>50</v>
      </c>
      <c r="J110" s="91"/>
      <c r="K110" s="91"/>
      <c r="L110" s="97"/>
      <c r="M110" s="91"/>
      <c r="N110" s="91"/>
      <c r="O110" s="97"/>
      <c r="P110" s="91"/>
      <c r="Q110" s="97"/>
      <c r="R110" s="91"/>
      <c r="S110" s="98" t="s">
        <v>125</v>
      </c>
      <c r="T110" s="91"/>
      <c r="U110" s="91"/>
      <c r="V110" s="91"/>
      <c r="W110" s="91"/>
      <c r="X110" s="91"/>
      <c r="Y110" s="91"/>
      <c r="Z110" s="91"/>
      <c r="AA110" s="97" t="s">
        <v>30</v>
      </c>
      <c r="AB110" s="91"/>
      <c r="AC110" s="91"/>
      <c r="AD110" s="91"/>
      <c r="AE110" s="91"/>
      <c r="AF110" s="97" t="s">
        <v>31</v>
      </c>
      <c r="AG110" s="91"/>
      <c r="AH110" s="91"/>
      <c r="AI110" s="99" t="s">
        <v>32</v>
      </c>
      <c r="AJ110" s="100" t="s">
        <v>33</v>
      </c>
      <c r="AK110" s="91"/>
      <c r="AL110" s="91"/>
      <c r="AM110" s="91"/>
      <c r="AN110" s="91"/>
      <c r="AO110" s="91"/>
      <c r="AP110" s="101">
        <v>232478124200</v>
      </c>
      <c r="AQ110" s="101">
        <v>231894378221.23001</v>
      </c>
      <c r="AR110" s="101">
        <v>583745978.76999998</v>
      </c>
      <c r="AS110" s="102">
        <v>0</v>
      </c>
      <c r="AT110" s="101">
        <v>197929640099.23001</v>
      </c>
      <c r="AU110" s="101">
        <v>33964738122</v>
      </c>
      <c r="AV110" s="101">
        <v>33550690648.299999</v>
      </c>
      <c r="AW110" s="101">
        <v>164378949450.92999</v>
      </c>
      <c r="AX110" s="101">
        <v>33506238795.799999</v>
      </c>
      <c r="AY110" s="101">
        <v>44451852.5</v>
      </c>
      <c r="AZ110" s="101">
        <v>33494702795.799999</v>
      </c>
      <c r="BA110" s="101">
        <v>11536000</v>
      </c>
      <c r="BB110" s="102">
        <v>0</v>
      </c>
      <c r="BC110" s="63">
        <f t="shared" si="21"/>
        <v>0.8513903868604511</v>
      </c>
      <c r="BD110" s="63">
        <f t="shared" si="22"/>
        <v>0.14431762456684516</v>
      </c>
    </row>
    <row r="111" spans="1:56" s="29" customFormat="1" ht="12" customHeight="1">
      <c r="A111" s="97" t="s">
        <v>28</v>
      </c>
      <c r="B111" s="91"/>
      <c r="C111" s="97" t="s">
        <v>72</v>
      </c>
      <c r="D111" s="91"/>
      <c r="E111" s="97" t="s">
        <v>72</v>
      </c>
      <c r="F111" s="91"/>
      <c r="G111" s="97" t="s">
        <v>39</v>
      </c>
      <c r="H111" s="91"/>
      <c r="I111" s="97" t="s">
        <v>52</v>
      </c>
      <c r="J111" s="91"/>
      <c r="K111" s="91"/>
      <c r="L111" s="97"/>
      <c r="M111" s="91"/>
      <c r="N111" s="91"/>
      <c r="O111" s="97"/>
      <c r="P111" s="91"/>
      <c r="Q111" s="97"/>
      <c r="R111" s="91"/>
      <c r="S111" s="98" t="s">
        <v>126</v>
      </c>
      <c r="T111" s="91"/>
      <c r="U111" s="91"/>
      <c r="V111" s="91"/>
      <c r="W111" s="91"/>
      <c r="X111" s="91"/>
      <c r="Y111" s="91"/>
      <c r="Z111" s="91"/>
      <c r="AA111" s="97" t="s">
        <v>30</v>
      </c>
      <c r="AB111" s="91"/>
      <c r="AC111" s="91"/>
      <c r="AD111" s="91"/>
      <c r="AE111" s="91"/>
      <c r="AF111" s="97" t="s">
        <v>36</v>
      </c>
      <c r="AG111" s="91"/>
      <c r="AH111" s="91"/>
      <c r="AI111" s="99" t="s">
        <v>37</v>
      </c>
      <c r="AJ111" s="100" t="s">
        <v>38</v>
      </c>
      <c r="AK111" s="91"/>
      <c r="AL111" s="91"/>
      <c r="AM111" s="91"/>
      <c r="AN111" s="91"/>
      <c r="AO111" s="91"/>
      <c r="AP111" s="101">
        <v>110446000000</v>
      </c>
      <c r="AQ111" s="101">
        <v>9979514038</v>
      </c>
      <c r="AR111" s="101">
        <v>100466485962</v>
      </c>
      <c r="AS111" s="102">
        <v>0</v>
      </c>
      <c r="AT111" s="101">
        <v>7666157706</v>
      </c>
      <c r="AU111" s="101">
        <v>2313356332</v>
      </c>
      <c r="AV111" s="101">
        <v>6614397905</v>
      </c>
      <c r="AW111" s="101">
        <v>1051759801</v>
      </c>
      <c r="AX111" s="101">
        <v>6482232801</v>
      </c>
      <c r="AY111" s="101">
        <v>132165104</v>
      </c>
      <c r="AZ111" s="101">
        <v>6482232801</v>
      </c>
      <c r="BA111" s="102">
        <v>0</v>
      </c>
      <c r="BB111" s="102">
        <v>0</v>
      </c>
      <c r="BC111" s="63">
        <f t="shared" si="21"/>
        <v>6.9410913079695061E-2</v>
      </c>
      <c r="BD111" s="63">
        <f t="shared" si="22"/>
        <v>5.9888071138837082E-2</v>
      </c>
    </row>
    <row r="112" spans="1:56" s="29" customFormat="1" ht="12" customHeight="1">
      <c r="A112" s="97" t="s">
        <v>28</v>
      </c>
      <c r="B112" s="91"/>
      <c r="C112" s="97" t="s">
        <v>72</v>
      </c>
      <c r="D112" s="91"/>
      <c r="E112" s="97" t="s">
        <v>72</v>
      </c>
      <c r="F112" s="91"/>
      <c r="G112" s="97" t="s">
        <v>39</v>
      </c>
      <c r="H112" s="91"/>
      <c r="I112" s="97" t="s">
        <v>127</v>
      </c>
      <c r="J112" s="91"/>
      <c r="K112" s="91"/>
      <c r="L112" s="97"/>
      <c r="M112" s="91"/>
      <c r="N112" s="91"/>
      <c r="O112" s="97"/>
      <c r="P112" s="91"/>
      <c r="Q112" s="97"/>
      <c r="R112" s="91"/>
      <c r="S112" s="98" t="s">
        <v>128</v>
      </c>
      <c r="T112" s="91"/>
      <c r="U112" s="91"/>
      <c r="V112" s="91"/>
      <c r="W112" s="91"/>
      <c r="X112" s="91"/>
      <c r="Y112" s="91"/>
      <c r="Z112" s="91"/>
      <c r="AA112" s="97" t="s">
        <v>30</v>
      </c>
      <c r="AB112" s="91"/>
      <c r="AC112" s="91"/>
      <c r="AD112" s="91"/>
      <c r="AE112" s="91"/>
      <c r="AF112" s="97" t="s">
        <v>36</v>
      </c>
      <c r="AG112" s="91"/>
      <c r="AH112" s="91"/>
      <c r="AI112" s="99" t="s">
        <v>37</v>
      </c>
      <c r="AJ112" s="100" t="s">
        <v>38</v>
      </c>
      <c r="AK112" s="91"/>
      <c r="AL112" s="91"/>
      <c r="AM112" s="91"/>
      <c r="AN112" s="91"/>
      <c r="AO112" s="91"/>
      <c r="AP112" s="101">
        <v>553000000</v>
      </c>
      <c r="AQ112" s="102">
        <v>0</v>
      </c>
      <c r="AR112" s="101">
        <v>553000000</v>
      </c>
      <c r="AS112" s="102">
        <v>0</v>
      </c>
      <c r="AT112" s="102">
        <v>0</v>
      </c>
      <c r="AU112" s="102">
        <v>0</v>
      </c>
      <c r="AV112" s="102">
        <v>0</v>
      </c>
      <c r="AW112" s="102">
        <v>0</v>
      </c>
      <c r="AX112" s="102">
        <v>0</v>
      </c>
      <c r="AY112" s="102">
        <v>0</v>
      </c>
      <c r="AZ112" s="102">
        <v>0</v>
      </c>
      <c r="BA112" s="102">
        <v>0</v>
      </c>
      <c r="BB112" s="102">
        <v>0</v>
      </c>
      <c r="BC112" s="63">
        <f t="shared" si="21"/>
        <v>0</v>
      </c>
      <c r="BD112" s="63">
        <f t="shared" si="22"/>
        <v>0</v>
      </c>
    </row>
    <row r="113" spans="1:56" s="29" customFormat="1" ht="12" customHeight="1">
      <c r="A113" s="97" t="s">
        <v>28</v>
      </c>
      <c r="B113" s="91"/>
      <c r="C113" s="97" t="s">
        <v>72</v>
      </c>
      <c r="D113" s="91"/>
      <c r="E113" s="97" t="s">
        <v>72</v>
      </c>
      <c r="F113" s="91"/>
      <c r="G113" s="97" t="s">
        <v>39</v>
      </c>
      <c r="H113" s="91"/>
      <c r="I113" s="97" t="s">
        <v>129</v>
      </c>
      <c r="J113" s="91"/>
      <c r="K113" s="91"/>
      <c r="L113" s="97"/>
      <c r="M113" s="91"/>
      <c r="N113" s="91"/>
      <c r="O113" s="97"/>
      <c r="P113" s="91"/>
      <c r="Q113" s="97"/>
      <c r="R113" s="91"/>
      <c r="S113" s="98" t="s">
        <v>130</v>
      </c>
      <c r="T113" s="91"/>
      <c r="U113" s="91"/>
      <c r="V113" s="91"/>
      <c r="W113" s="91"/>
      <c r="X113" s="91"/>
      <c r="Y113" s="91"/>
      <c r="Z113" s="91"/>
      <c r="AA113" s="97" t="s">
        <v>30</v>
      </c>
      <c r="AB113" s="91"/>
      <c r="AC113" s="91"/>
      <c r="AD113" s="91"/>
      <c r="AE113" s="91"/>
      <c r="AF113" s="97" t="s">
        <v>31</v>
      </c>
      <c r="AG113" s="91"/>
      <c r="AH113" s="91"/>
      <c r="AI113" s="99" t="s">
        <v>32</v>
      </c>
      <c r="AJ113" s="100" t="s">
        <v>33</v>
      </c>
      <c r="AK113" s="91"/>
      <c r="AL113" s="91"/>
      <c r="AM113" s="91"/>
      <c r="AN113" s="91"/>
      <c r="AO113" s="91"/>
      <c r="AP113" s="101">
        <v>327000000</v>
      </c>
      <c r="AQ113" s="101">
        <v>294018830</v>
      </c>
      <c r="AR113" s="101">
        <v>32981170</v>
      </c>
      <c r="AS113" s="102">
        <v>0</v>
      </c>
      <c r="AT113" s="101">
        <v>239285529</v>
      </c>
      <c r="AU113" s="101">
        <v>54733301</v>
      </c>
      <c r="AV113" s="101">
        <v>6989990</v>
      </c>
      <c r="AW113" s="101">
        <v>232295539</v>
      </c>
      <c r="AX113" s="101">
        <v>6989990</v>
      </c>
      <c r="AY113" s="102">
        <v>0</v>
      </c>
      <c r="AZ113" s="101">
        <v>6989990</v>
      </c>
      <c r="BA113" s="102">
        <v>0</v>
      </c>
      <c r="BB113" s="102">
        <v>0</v>
      </c>
      <c r="BC113" s="63">
        <f t="shared" si="21"/>
        <v>0.73176002752293579</v>
      </c>
      <c r="BD113" s="63">
        <f t="shared" si="22"/>
        <v>2.137611620795107E-2</v>
      </c>
    </row>
    <row r="114" spans="1:56" s="29" customFormat="1" ht="12" customHeight="1">
      <c r="A114" s="97" t="s">
        <v>28</v>
      </c>
      <c r="B114" s="91"/>
      <c r="C114" s="97" t="s">
        <v>72</v>
      </c>
      <c r="D114" s="91"/>
      <c r="E114" s="97" t="s">
        <v>72</v>
      </c>
      <c r="F114" s="91"/>
      <c r="G114" s="97" t="s">
        <v>39</v>
      </c>
      <c r="H114" s="91"/>
      <c r="I114" s="97" t="s">
        <v>131</v>
      </c>
      <c r="J114" s="91"/>
      <c r="K114" s="91"/>
      <c r="L114" s="97"/>
      <c r="M114" s="91"/>
      <c r="N114" s="91"/>
      <c r="O114" s="97"/>
      <c r="P114" s="91"/>
      <c r="Q114" s="97"/>
      <c r="R114" s="91"/>
      <c r="S114" s="98" t="s">
        <v>132</v>
      </c>
      <c r="T114" s="91"/>
      <c r="U114" s="91"/>
      <c r="V114" s="91"/>
      <c r="W114" s="91"/>
      <c r="X114" s="91"/>
      <c r="Y114" s="91"/>
      <c r="Z114" s="91"/>
      <c r="AA114" s="97" t="s">
        <v>30</v>
      </c>
      <c r="AB114" s="91"/>
      <c r="AC114" s="91"/>
      <c r="AD114" s="91"/>
      <c r="AE114" s="91"/>
      <c r="AF114" s="97" t="s">
        <v>31</v>
      </c>
      <c r="AG114" s="91"/>
      <c r="AH114" s="91"/>
      <c r="AI114" s="99" t="s">
        <v>32</v>
      </c>
      <c r="AJ114" s="100" t="s">
        <v>33</v>
      </c>
      <c r="AK114" s="91"/>
      <c r="AL114" s="91"/>
      <c r="AM114" s="91"/>
      <c r="AN114" s="91"/>
      <c r="AO114" s="91"/>
      <c r="AP114" s="102">
        <v>0</v>
      </c>
      <c r="AQ114" s="102">
        <v>0</v>
      </c>
      <c r="AR114" s="102">
        <v>0</v>
      </c>
      <c r="AS114" s="102">
        <v>0</v>
      </c>
      <c r="AT114" s="102">
        <v>0</v>
      </c>
      <c r="AU114" s="102">
        <v>0</v>
      </c>
      <c r="AV114" s="102">
        <v>0</v>
      </c>
      <c r="AW114" s="102">
        <v>0</v>
      </c>
      <c r="AX114" s="102">
        <v>0</v>
      </c>
      <c r="AY114" s="102">
        <v>0</v>
      </c>
      <c r="AZ114" s="102">
        <v>0</v>
      </c>
      <c r="BA114" s="102">
        <v>0</v>
      </c>
      <c r="BB114" s="102">
        <v>0</v>
      </c>
      <c r="BC114" s="63">
        <f t="shared" si="21"/>
        <v>0</v>
      </c>
      <c r="BD114" s="63">
        <f t="shared" si="22"/>
        <v>0</v>
      </c>
    </row>
    <row r="115" spans="1:56" s="29" customFormat="1" ht="12" customHeight="1">
      <c r="A115" s="97" t="s">
        <v>28</v>
      </c>
      <c r="B115" s="91"/>
      <c r="C115" s="97" t="s">
        <v>72</v>
      </c>
      <c r="D115" s="91"/>
      <c r="E115" s="97" t="s">
        <v>72</v>
      </c>
      <c r="F115" s="91"/>
      <c r="G115" s="97" t="s">
        <v>39</v>
      </c>
      <c r="H115" s="91"/>
      <c r="I115" s="97" t="s">
        <v>131</v>
      </c>
      <c r="J115" s="91"/>
      <c r="K115" s="91"/>
      <c r="L115" s="97"/>
      <c r="M115" s="91"/>
      <c r="N115" s="91"/>
      <c r="O115" s="97"/>
      <c r="P115" s="91"/>
      <c r="Q115" s="97"/>
      <c r="R115" s="91"/>
      <c r="S115" s="98" t="s">
        <v>132</v>
      </c>
      <c r="T115" s="91"/>
      <c r="U115" s="91"/>
      <c r="V115" s="91"/>
      <c r="W115" s="91"/>
      <c r="X115" s="91"/>
      <c r="Y115" s="91"/>
      <c r="Z115" s="91"/>
      <c r="AA115" s="97" t="s">
        <v>30</v>
      </c>
      <c r="AB115" s="91"/>
      <c r="AC115" s="91"/>
      <c r="AD115" s="91"/>
      <c r="AE115" s="91"/>
      <c r="AF115" s="97" t="s">
        <v>31</v>
      </c>
      <c r="AG115" s="91"/>
      <c r="AH115" s="91"/>
      <c r="AI115" s="99" t="s">
        <v>34</v>
      </c>
      <c r="AJ115" s="100" t="s">
        <v>35</v>
      </c>
      <c r="AK115" s="91"/>
      <c r="AL115" s="91"/>
      <c r="AM115" s="91"/>
      <c r="AN115" s="91"/>
      <c r="AO115" s="91"/>
      <c r="AP115" s="102">
        <v>0</v>
      </c>
      <c r="AQ115" s="102">
        <v>0</v>
      </c>
      <c r="AR115" s="102">
        <v>0</v>
      </c>
      <c r="AS115" s="101">
        <v>34573420726</v>
      </c>
      <c r="AT115" s="102">
        <v>0</v>
      </c>
      <c r="AU115" s="102">
        <v>0</v>
      </c>
      <c r="AV115" s="102">
        <v>0</v>
      </c>
      <c r="AW115" s="102">
        <v>0</v>
      </c>
      <c r="AX115" s="102">
        <v>0</v>
      </c>
      <c r="AY115" s="102">
        <v>0</v>
      </c>
      <c r="AZ115" s="102">
        <v>0</v>
      </c>
      <c r="BA115" s="102">
        <v>0</v>
      </c>
      <c r="BB115" s="102">
        <v>0</v>
      </c>
      <c r="BC115" s="63">
        <f t="shared" si="21"/>
        <v>0</v>
      </c>
      <c r="BD115" s="63">
        <f t="shared" si="22"/>
        <v>0</v>
      </c>
    </row>
    <row r="116" spans="1:56" s="29" customFormat="1" ht="12" customHeight="1">
      <c r="A116" s="90" t="s">
        <v>28</v>
      </c>
      <c r="B116" s="91"/>
      <c r="C116" s="90" t="s">
        <v>72</v>
      </c>
      <c r="D116" s="91"/>
      <c r="E116" s="90" t="s">
        <v>133</v>
      </c>
      <c r="F116" s="91"/>
      <c r="G116" s="90"/>
      <c r="H116" s="91"/>
      <c r="I116" s="90"/>
      <c r="J116" s="91"/>
      <c r="K116" s="91"/>
      <c r="L116" s="90"/>
      <c r="M116" s="91"/>
      <c r="N116" s="91"/>
      <c r="O116" s="90"/>
      <c r="P116" s="91"/>
      <c r="Q116" s="90"/>
      <c r="R116" s="91"/>
      <c r="S116" s="92" t="s">
        <v>134</v>
      </c>
      <c r="T116" s="91"/>
      <c r="U116" s="91"/>
      <c r="V116" s="91"/>
      <c r="W116" s="91"/>
      <c r="X116" s="91"/>
      <c r="Y116" s="91"/>
      <c r="Z116" s="91"/>
      <c r="AA116" s="90" t="s">
        <v>30</v>
      </c>
      <c r="AB116" s="91"/>
      <c r="AC116" s="91"/>
      <c r="AD116" s="91"/>
      <c r="AE116" s="91"/>
      <c r="AF116" s="90" t="s">
        <v>31</v>
      </c>
      <c r="AG116" s="91"/>
      <c r="AH116" s="91"/>
      <c r="AI116" s="93" t="s">
        <v>32</v>
      </c>
      <c r="AJ116" s="94" t="s">
        <v>33</v>
      </c>
      <c r="AK116" s="91"/>
      <c r="AL116" s="91"/>
      <c r="AM116" s="91"/>
      <c r="AN116" s="91"/>
      <c r="AO116" s="91"/>
      <c r="AP116" s="95">
        <v>506000000</v>
      </c>
      <c r="AQ116" s="95">
        <v>506000000</v>
      </c>
      <c r="AR116" s="96">
        <v>0</v>
      </c>
      <c r="AS116" s="96">
        <v>0</v>
      </c>
      <c r="AT116" s="95">
        <v>187931374</v>
      </c>
      <c r="AU116" s="95">
        <v>318068626</v>
      </c>
      <c r="AV116" s="95">
        <v>187931374</v>
      </c>
      <c r="AW116" s="96">
        <v>0</v>
      </c>
      <c r="AX116" s="95">
        <v>187931374</v>
      </c>
      <c r="AY116" s="96">
        <v>0</v>
      </c>
      <c r="AZ116" s="95">
        <v>187931374</v>
      </c>
      <c r="BA116" s="96">
        <v>0</v>
      </c>
      <c r="BB116" s="96">
        <v>0</v>
      </c>
      <c r="BC116" s="63">
        <f t="shared" si="21"/>
        <v>0.37140587747035575</v>
      </c>
      <c r="BD116" s="63">
        <f t="shared" si="22"/>
        <v>0.37140587747035575</v>
      </c>
    </row>
    <row r="117" spans="1:56" s="29" customFormat="1" ht="12" customHeight="1">
      <c r="A117" s="90" t="s">
        <v>28</v>
      </c>
      <c r="B117" s="91"/>
      <c r="C117" s="90" t="s">
        <v>72</v>
      </c>
      <c r="D117" s="91"/>
      <c r="E117" s="90" t="s">
        <v>133</v>
      </c>
      <c r="F117" s="91"/>
      <c r="G117" s="90" t="s">
        <v>58</v>
      </c>
      <c r="H117" s="91"/>
      <c r="I117" s="90"/>
      <c r="J117" s="91"/>
      <c r="K117" s="91"/>
      <c r="L117" s="90"/>
      <c r="M117" s="91"/>
      <c r="N117" s="91"/>
      <c r="O117" s="90"/>
      <c r="P117" s="91"/>
      <c r="Q117" s="90"/>
      <c r="R117" s="91"/>
      <c r="S117" s="92" t="s">
        <v>135</v>
      </c>
      <c r="T117" s="91"/>
      <c r="U117" s="91"/>
      <c r="V117" s="91"/>
      <c r="W117" s="91"/>
      <c r="X117" s="91"/>
      <c r="Y117" s="91"/>
      <c r="Z117" s="91"/>
      <c r="AA117" s="90" t="s">
        <v>30</v>
      </c>
      <c r="AB117" s="91"/>
      <c r="AC117" s="91"/>
      <c r="AD117" s="91"/>
      <c r="AE117" s="91"/>
      <c r="AF117" s="90" t="s">
        <v>31</v>
      </c>
      <c r="AG117" s="91"/>
      <c r="AH117" s="91"/>
      <c r="AI117" s="93" t="s">
        <v>32</v>
      </c>
      <c r="AJ117" s="94" t="s">
        <v>33</v>
      </c>
      <c r="AK117" s="91"/>
      <c r="AL117" s="91"/>
      <c r="AM117" s="91"/>
      <c r="AN117" s="91"/>
      <c r="AO117" s="91"/>
      <c r="AP117" s="95">
        <v>506000000</v>
      </c>
      <c r="AQ117" s="95">
        <v>506000000</v>
      </c>
      <c r="AR117" s="96">
        <v>0</v>
      </c>
      <c r="AS117" s="96">
        <v>0</v>
      </c>
      <c r="AT117" s="95">
        <v>187931374</v>
      </c>
      <c r="AU117" s="95">
        <v>318068626</v>
      </c>
      <c r="AV117" s="95">
        <v>187931374</v>
      </c>
      <c r="AW117" s="96">
        <v>0</v>
      </c>
      <c r="AX117" s="95">
        <v>187931374</v>
      </c>
      <c r="AY117" s="96">
        <v>0</v>
      </c>
      <c r="AZ117" s="95">
        <v>187931374</v>
      </c>
      <c r="BA117" s="96">
        <v>0</v>
      </c>
      <c r="BB117" s="96">
        <v>0</v>
      </c>
      <c r="BC117" s="63">
        <f t="shared" si="21"/>
        <v>0.37140587747035575</v>
      </c>
      <c r="BD117" s="63">
        <f t="shared" si="22"/>
        <v>0.37140587747035575</v>
      </c>
    </row>
    <row r="118" spans="1:56" s="29" customFormat="1" ht="12" customHeight="1">
      <c r="A118" s="90" t="s">
        <v>28</v>
      </c>
      <c r="B118" s="91"/>
      <c r="C118" s="90" t="s">
        <v>72</v>
      </c>
      <c r="D118" s="91"/>
      <c r="E118" s="90" t="s">
        <v>133</v>
      </c>
      <c r="F118" s="91"/>
      <c r="G118" s="90" t="s">
        <v>58</v>
      </c>
      <c r="H118" s="91"/>
      <c r="I118" s="90" t="s">
        <v>136</v>
      </c>
      <c r="J118" s="91"/>
      <c r="K118" s="91"/>
      <c r="L118" s="90"/>
      <c r="M118" s="91"/>
      <c r="N118" s="91"/>
      <c r="O118" s="90"/>
      <c r="P118" s="91"/>
      <c r="Q118" s="90"/>
      <c r="R118" s="91"/>
      <c r="S118" s="92" t="s">
        <v>137</v>
      </c>
      <c r="T118" s="91"/>
      <c r="U118" s="91"/>
      <c r="V118" s="91"/>
      <c r="W118" s="91"/>
      <c r="X118" s="91"/>
      <c r="Y118" s="91"/>
      <c r="Z118" s="91"/>
      <c r="AA118" s="90" t="s">
        <v>30</v>
      </c>
      <c r="AB118" s="91"/>
      <c r="AC118" s="91"/>
      <c r="AD118" s="91"/>
      <c r="AE118" s="91"/>
      <c r="AF118" s="90" t="s">
        <v>31</v>
      </c>
      <c r="AG118" s="91"/>
      <c r="AH118" s="91"/>
      <c r="AI118" s="93" t="s">
        <v>32</v>
      </c>
      <c r="AJ118" s="94" t="s">
        <v>33</v>
      </c>
      <c r="AK118" s="91"/>
      <c r="AL118" s="91"/>
      <c r="AM118" s="91"/>
      <c r="AN118" s="91"/>
      <c r="AO118" s="91"/>
      <c r="AP118" s="95">
        <v>506000000</v>
      </c>
      <c r="AQ118" s="95">
        <v>506000000</v>
      </c>
      <c r="AR118" s="96">
        <v>0</v>
      </c>
      <c r="AS118" s="96">
        <v>0</v>
      </c>
      <c r="AT118" s="95">
        <v>187931374</v>
      </c>
      <c r="AU118" s="95">
        <v>318068626</v>
      </c>
      <c r="AV118" s="95">
        <v>187931374</v>
      </c>
      <c r="AW118" s="96">
        <v>0</v>
      </c>
      <c r="AX118" s="95">
        <v>187931374</v>
      </c>
      <c r="AY118" s="96">
        <v>0</v>
      </c>
      <c r="AZ118" s="95">
        <v>187931374</v>
      </c>
      <c r="BA118" s="96">
        <v>0</v>
      </c>
      <c r="BB118" s="96">
        <v>0</v>
      </c>
      <c r="BC118" s="63">
        <f t="shared" si="21"/>
        <v>0.37140587747035575</v>
      </c>
      <c r="BD118" s="63">
        <f t="shared" si="22"/>
        <v>0.37140587747035575</v>
      </c>
    </row>
    <row r="119" spans="1:56" s="29" customFormat="1" ht="12" customHeight="1">
      <c r="A119" s="97" t="s">
        <v>28</v>
      </c>
      <c r="B119" s="91"/>
      <c r="C119" s="97" t="s">
        <v>72</v>
      </c>
      <c r="D119" s="91"/>
      <c r="E119" s="97" t="s">
        <v>133</v>
      </c>
      <c r="F119" s="91"/>
      <c r="G119" s="97" t="s">
        <v>58</v>
      </c>
      <c r="H119" s="91"/>
      <c r="I119" s="97" t="s">
        <v>136</v>
      </c>
      <c r="J119" s="91"/>
      <c r="K119" s="91"/>
      <c r="L119" s="97" t="s">
        <v>43</v>
      </c>
      <c r="M119" s="91"/>
      <c r="N119" s="91"/>
      <c r="O119" s="97"/>
      <c r="P119" s="91"/>
      <c r="Q119" s="97"/>
      <c r="R119" s="91"/>
      <c r="S119" s="98" t="s">
        <v>138</v>
      </c>
      <c r="T119" s="91"/>
      <c r="U119" s="91"/>
      <c r="V119" s="91"/>
      <c r="W119" s="91"/>
      <c r="X119" s="91"/>
      <c r="Y119" s="91"/>
      <c r="Z119" s="91"/>
      <c r="AA119" s="97" t="s">
        <v>30</v>
      </c>
      <c r="AB119" s="91"/>
      <c r="AC119" s="91"/>
      <c r="AD119" s="91"/>
      <c r="AE119" s="91"/>
      <c r="AF119" s="97" t="s">
        <v>31</v>
      </c>
      <c r="AG119" s="91"/>
      <c r="AH119" s="91"/>
      <c r="AI119" s="99" t="s">
        <v>32</v>
      </c>
      <c r="AJ119" s="100" t="s">
        <v>33</v>
      </c>
      <c r="AK119" s="91"/>
      <c r="AL119" s="91"/>
      <c r="AM119" s="91"/>
      <c r="AN119" s="91"/>
      <c r="AO119" s="91"/>
      <c r="AP119" s="101">
        <v>300000000</v>
      </c>
      <c r="AQ119" s="101">
        <v>300000000</v>
      </c>
      <c r="AR119" s="102">
        <v>0</v>
      </c>
      <c r="AS119" s="102">
        <v>0</v>
      </c>
      <c r="AT119" s="101">
        <v>102063075</v>
      </c>
      <c r="AU119" s="101">
        <v>197936925</v>
      </c>
      <c r="AV119" s="101">
        <v>102063075</v>
      </c>
      <c r="AW119" s="102">
        <v>0</v>
      </c>
      <c r="AX119" s="101">
        <v>102063075</v>
      </c>
      <c r="AY119" s="102">
        <v>0</v>
      </c>
      <c r="AZ119" s="101">
        <v>102063075</v>
      </c>
      <c r="BA119" s="102">
        <v>0</v>
      </c>
      <c r="BB119" s="102">
        <v>0</v>
      </c>
      <c r="BC119" s="63">
        <f t="shared" si="21"/>
        <v>0.34021024999999999</v>
      </c>
      <c r="BD119" s="63">
        <f t="shared" si="22"/>
        <v>0.34021024999999999</v>
      </c>
    </row>
    <row r="120" spans="1:56" s="29" customFormat="1" ht="12" customHeight="1">
      <c r="A120" s="97" t="s">
        <v>28</v>
      </c>
      <c r="B120" s="91"/>
      <c r="C120" s="97" t="s">
        <v>72</v>
      </c>
      <c r="D120" s="91"/>
      <c r="E120" s="97" t="s">
        <v>133</v>
      </c>
      <c r="F120" s="91"/>
      <c r="G120" s="97" t="s">
        <v>58</v>
      </c>
      <c r="H120" s="91"/>
      <c r="I120" s="97" t="s">
        <v>136</v>
      </c>
      <c r="J120" s="91"/>
      <c r="K120" s="91"/>
      <c r="L120" s="97" t="s">
        <v>46</v>
      </c>
      <c r="M120" s="91"/>
      <c r="N120" s="91"/>
      <c r="O120" s="97"/>
      <c r="P120" s="91"/>
      <c r="Q120" s="97"/>
      <c r="R120" s="91"/>
      <c r="S120" s="98" t="s">
        <v>139</v>
      </c>
      <c r="T120" s="91"/>
      <c r="U120" s="91"/>
      <c r="V120" s="91"/>
      <c r="W120" s="91"/>
      <c r="X120" s="91"/>
      <c r="Y120" s="91"/>
      <c r="Z120" s="91"/>
      <c r="AA120" s="97" t="s">
        <v>30</v>
      </c>
      <c r="AB120" s="91"/>
      <c r="AC120" s="91"/>
      <c r="AD120" s="91"/>
      <c r="AE120" s="91"/>
      <c r="AF120" s="97" t="s">
        <v>31</v>
      </c>
      <c r="AG120" s="91"/>
      <c r="AH120" s="91"/>
      <c r="AI120" s="99" t="s">
        <v>32</v>
      </c>
      <c r="AJ120" s="100" t="s">
        <v>33</v>
      </c>
      <c r="AK120" s="91"/>
      <c r="AL120" s="91"/>
      <c r="AM120" s="91"/>
      <c r="AN120" s="91"/>
      <c r="AO120" s="91"/>
      <c r="AP120" s="101">
        <v>206000000</v>
      </c>
      <c r="AQ120" s="101">
        <v>206000000</v>
      </c>
      <c r="AR120" s="102">
        <v>0</v>
      </c>
      <c r="AS120" s="102">
        <v>0</v>
      </c>
      <c r="AT120" s="101">
        <v>85868299</v>
      </c>
      <c r="AU120" s="101">
        <v>120131701</v>
      </c>
      <c r="AV120" s="101">
        <v>85868299</v>
      </c>
      <c r="AW120" s="102">
        <v>0</v>
      </c>
      <c r="AX120" s="101">
        <v>85868299</v>
      </c>
      <c r="AY120" s="102">
        <v>0</v>
      </c>
      <c r="AZ120" s="101">
        <v>85868299</v>
      </c>
      <c r="BA120" s="102">
        <v>0</v>
      </c>
      <c r="BB120" s="102">
        <v>0</v>
      </c>
      <c r="BC120" s="63">
        <f t="shared" si="21"/>
        <v>0.41683640291262136</v>
      </c>
      <c r="BD120" s="63">
        <f t="shared" si="22"/>
        <v>0.41683640291262136</v>
      </c>
    </row>
    <row r="121" spans="1:56" s="29" customFormat="1" ht="12" customHeight="1">
      <c r="A121" s="90" t="s">
        <v>28</v>
      </c>
      <c r="B121" s="91"/>
      <c r="C121" s="90" t="s">
        <v>140</v>
      </c>
      <c r="D121" s="91"/>
      <c r="E121" s="90"/>
      <c r="F121" s="91"/>
      <c r="G121" s="90"/>
      <c r="H121" s="91"/>
      <c r="I121" s="90"/>
      <c r="J121" s="91"/>
      <c r="K121" s="91"/>
      <c r="L121" s="90"/>
      <c r="M121" s="91"/>
      <c r="N121" s="91"/>
      <c r="O121" s="90"/>
      <c r="P121" s="91"/>
      <c r="Q121" s="90"/>
      <c r="R121" s="91"/>
      <c r="S121" s="92" t="s">
        <v>141</v>
      </c>
      <c r="T121" s="91"/>
      <c r="U121" s="91"/>
      <c r="V121" s="91"/>
      <c r="W121" s="91"/>
      <c r="X121" s="91"/>
      <c r="Y121" s="91"/>
      <c r="Z121" s="91"/>
      <c r="AA121" s="90" t="s">
        <v>30</v>
      </c>
      <c r="AB121" s="91"/>
      <c r="AC121" s="91"/>
      <c r="AD121" s="91"/>
      <c r="AE121" s="91"/>
      <c r="AF121" s="90" t="s">
        <v>31</v>
      </c>
      <c r="AG121" s="91"/>
      <c r="AH121" s="91"/>
      <c r="AI121" s="93" t="s">
        <v>32</v>
      </c>
      <c r="AJ121" s="94" t="s">
        <v>33</v>
      </c>
      <c r="AK121" s="91"/>
      <c r="AL121" s="91"/>
      <c r="AM121" s="91"/>
      <c r="AN121" s="91"/>
      <c r="AO121" s="91"/>
      <c r="AP121" s="95">
        <v>295000000</v>
      </c>
      <c r="AQ121" s="95">
        <v>256661870</v>
      </c>
      <c r="AR121" s="95">
        <v>38338130</v>
      </c>
      <c r="AS121" s="96">
        <v>0</v>
      </c>
      <c r="AT121" s="95">
        <v>256314470</v>
      </c>
      <c r="AU121" s="95">
        <v>347400</v>
      </c>
      <c r="AV121" s="95">
        <v>255563470</v>
      </c>
      <c r="AW121" s="95">
        <v>751000</v>
      </c>
      <c r="AX121" s="95">
        <v>255563470</v>
      </c>
      <c r="AY121" s="96">
        <v>0</v>
      </c>
      <c r="AZ121" s="95">
        <v>255563470</v>
      </c>
      <c r="BA121" s="96">
        <v>0</v>
      </c>
      <c r="BB121" s="96">
        <v>0</v>
      </c>
      <c r="BC121" s="63">
        <f t="shared" si="21"/>
        <v>0.86886261016949151</v>
      </c>
      <c r="BD121" s="63">
        <f t="shared" si="22"/>
        <v>0.86631684745762716</v>
      </c>
    </row>
    <row r="122" spans="1:56" s="29" customFormat="1" ht="12" customHeight="1">
      <c r="A122" s="90" t="s">
        <v>28</v>
      </c>
      <c r="B122" s="91"/>
      <c r="C122" s="90" t="s">
        <v>140</v>
      </c>
      <c r="D122" s="91"/>
      <c r="E122" s="90"/>
      <c r="F122" s="91"/>
      <c r="G122" s="90"/>
      <c r="H122" s="91"/>
      <c r="I122" s="90"/>
      <c r="J122" s="91"/>
      <c r="K122" s="91"/>
      <c r="L122" s="90"/>
      <c r="M122" s="91"/>
      <c r="N122" s="91"/>
      <c r="O122" s="90"/>
      <c r="P122" s="91"/>
      <c r="Q122" s="90"/>
      <c r="R122" s="91"/>
      <c r="S122" s="92" t="s">
        <v>141</v>
      </c>
      <c r="T122" s="91"/>
      <c r="U122" s="91"/>
      <c r="V122" s="91"/>
      <c r="W122" s="91"/>
      <c r="X122" s="91"/>
      <c r="Y122" s="91"/>
      <c r="Z122" s="91"/>
      <c r="AA122" s="90" t="s">
        <v>30</v>
      </c>
      <c r="AB122" s="91"/>
      <c r="AC122" s="91"/>
      <c r="AD122" s="91"/>
      <c r="AE122" s="91"/>
      <c r="AF122" s="90" t="s">
        <v>36</v>
      </c>
      <c r="AG122" s="91"/>
      <c r="AH122" s="91"/>
      <c r="AI122" s="93" t="s">
        <v>34</v>
      </c>
      <c r="AJ122" s="94" t="s">
        <v>35</v>
      </c>
      <c r="AK122" s="91"/>
      <c r="AL122" s="91"/>
      <c r="AM122" s="91"/>
      <c r="AN122" s="91"/>
      <c r="AO122" s="91"/>
      <c r="AP122" s="95">
        <v>757000000</v>
      </c>
      <c r="AQ122" s="96">
        <v>0</v>
      </c>
      <c r="AR122" s="95">
        <v>757000000</v>
      </c>
      <c r="AS122" s="96">
        <v>0</v>
      </c>
      <c r="AT122" s="96">
        <v>0</v>
      </c>
      <c r="AU122" s="96">
        <v>0</v>
      </c>
      <c r="AV122" s="96">
        <v>0</v>
      </c>
      <c r="AW122" s="96">
        <v>0</v>
      </c>
      <c r="AX122" s="96">
        <v>0</v>
      </c>
      <c r="AY122" s="96">
        <v>0</v>
      </c>
      <c r="AZ122" s="96">
        <v>0</v>
      </c>
      <c r="BA122" s="96">
        <v>0</v>
      </c>
      <c r="BB122" s="96">
        <v>0</v>
      </c>
      <c r="BC122" s="63">
        <f t="shared" si="21"/>
        <v>0</v>
      </c>
      <c r="BD122" s="63">
        <f t="shared" si="22"/>
        <v>0</v>
      </c>
    </row>
    <row r="123" spans="1:56" s="29" customFormat="1" ht="12" customHeight="1">
      <c r="A123" s="90" t="s">
        <v>28</v>
      </c>
      <c r="B123" s="91"/>
      <c r="C123" s="90" t="s">
        <v>140</v>
      </c>
      <c r="D123" s="91"/>
      <c r="E123" s="90" t="s">
        <v>39</v>
      </c>
      <c r="F123" s="91"/>
      <c r="G123" s="90"/>
      <c r="H123" s="91"/>
      <c r="I123" s="90"/>
      <c r="J123" s="91"/>
      <c r="K123" s="91"/>
      <c r="L123" s="90"/>
      <c r="M123" s="91"/>
      <c r="N123" s="91"/>
      <c r="O123" s="90"/>
      <c r="P123" s="91"/>
      <c r="Q123" s="90"/>
      <c r="R123" s="91"/>
      <c r="S123" s="92" t="s">
        <v>142</v>
      </c>
      <c r="T123" s="91"/>
      <c r="U123" s="91"/>
      <c r="V123" s="91"/>
      <c r="W123" s="91"/>
      <c r="X123" s="91"/>
      <c r="Y123" s="91"/>
      <c r="Z123" s="91"/>
      <c r="AA123" s="90" t="s">
        <v>30</v>
      </c>
      <c r="AB123" s="91"/>
      <c r="AC123" s="91"/>
      <c r="AD123" s="91"/>
      <c r="AE123" s="91"/>
      <c r="AF123" s="90" t="s">
        <v>31</v>
      </c>
      <c r="AG123" s="91"/>
      <c r="AH123" s="91"/>
      <c r="AI123" s="93" t="s">
        <v>32</v>
      </c>
      <c r="AJ123" s="94" t="s">
        <v>33</v>
      </c>
      <c r="AK123" s="91"/>
      <c r="AL123" s="91"/>
      <c r="AM123" s="91"/>
      <c r="AN123" s="91"/>
      <c r="AO123" s="91"/>
      <c r="AP123" s="95">
        <v>295000000</v>
      </c>
      <c r="AQ123" s="95">
        <v>256661870</v>
      </c>
      <c r="AR123" s="95">
        <v>38338130</v>
      </c>
      <c r="AS123" s="96">
        <v>0</v>
      </c>
      <c r="AT123" s="95">
        <v>256314470</v>
      </c>
      <c r="AU123" s="95">
        <v>347400</v>
      </c>
      <c r="AV123" s="95">
        <v>255563470</v>
      </c>
      <c r="AW123" s="95">
        <v>751000</v>
      </c>
      <c r="AX123" s="95">
        <v>255563470</v>
      </c>
      <c r="AY123" s="96">
        <v>0</v>
      </c>
      <c r="AZ123" s="95">
        <v>255563470</v>
      </c>
      <c r="BA123" s="96">
        <v>0</v>
      </c>
      <c r="BB123" s="96">
        <v>0</v>
      </c>
      <c r="BC123" s="63">
        <f t="shared" si="21"/>
        <v>0.86886261016949151</v>
      </c>
      <c r="BD123" s="63">
        <f t="shared" si="22"/>
        <v>0.86631684745762716</v>
      </c>
    </row>
    <row r="124" spans="1:56" s="29" customFormat="1" ht="12" customHeight="1">
      <c r="A124" s="90" t="s">
        <v>28</v>
      </c>
      <c r="B124" s="91"/>
      <c r="C124" s="90" t="s">
        <v>140</v>
      </c>
      <c r="D124" s="91"/>
      <c r="E124" s="90" t="s">
        <v>39</v>
      </c>
      <c r="F124" s="91"/>
      <c r="G124" s="90" t="s">
        <v>58</v>
      </c>
      <c r="H124" s="91"/>
      <c r="I124" s="90"/>
      <c r="J124" s="91"/>
      <c r="K124" s="91"/>
      <c r="L124" s="90"/>
      <c r="M124" s="91"/>
      <c r="N124" s="91"/>
      <c r="O124" s="90"/>
      <c r="P124" s="91"/>
      <c r="Q124" s="90"/>
      <c r="R124" s="91"/>
      <c r="S124" s="92" t="s">
        <v>143</v>
      </c>
      <c r="T124" s="91"/>
      <c r="U124" s="91"/>
      <c r="V124" s="91"/>
      <c r="W124" s="91"/>
      <c r="X124" s="91"/>
      <c r="Y124" s="91"/>
      <c r="Z124" s="91"/>
      <c r="AA124" s="90" t="s">
        <v>30</v>
      </c>
      <c r="AB124" s="91"/>
      <c r="AC124" s="91"/>
      <c r="AD124" s="91"/>
      <c r="AE124" s="91"/>
      <c r="AF124" s="90" t="s">
        <v>31</v>
      </c>
      <c r="AG124" s="91"/>
      <c r="AH124" s="91"/>
      <c r="AI124" s="93" t="s">
        <v>32</v>
      </c>
      <c r="AJ124" s="94" t="s">
        <v>33</v>
      </c>
      <c r="AK124" s="91"/>
      <c r="AL124" s="91"/>
      <c r="AM124" s="91"/>
      <c r="AN124" s="91"/>
      <c r="AO124" s="91"/>
      <c r="AP124" s="95">
        <v>295000000</v>
      </c>
      <c r="AQ124" s="95">
        <v>256661870</v>
      </c>
      <c r="AR124" s="95">
        <v>38338130</v>
      </c>
      <c r="AS124" s="96">
        <v>0</v>
      </c>
      <c r="AT124" s="95">
        <v>256314470</v>
      </c>
      <c r="AU124" s="95">
        <v>347400</v>
      </c>
      <c r="AV124" s="95">
        <v>255563470</v>
      </c>
      <c r="AW124" s="95">
        <v>751000</v>
      </c>
      <c r="AX124" s="95">
        <v>255563470</v>
      </c>
      <c r="AY124" s="96">
        <v>0</v>
      </c>
      <c r="AZ124" s="95">
        <v>255563470</v>
      </c>
      <c r="BA124" s="96">
        <v>0</v>
      </c>
      <c r="BB124" s="96">
        <v>0</v>
      </c>
      <c r="BC124" s="63">
        <f t="shared" si="21"/>
        <v>0.86886261016949151</v>
      </c>
      <c r="BD124" s="63">
        <f t="shared" si="22"/>
        <v>0.86631684745762716</v>
      </c>
    </row>
    <row r="125" spans="1:56" s="29" customFormat="1" ht="12" customHeight="1">
      <c r="A125" s="97" t="s">
        <v>28</v>
      </c>
      <c r="B125" s="91"/>
      <c r="C125" s="97" t="s">
        <v>140</v>
      </c>
      <c r="D125" s="91"/>
      <c r="E125" s="97" t="s">
        <v>39</v>
      </c>
      <c r="F125" s="91"/>
      <c r="G125" s="97" t="s">
        <v>58</v>
      </c>
      <c r="H125" s="91"/>
      <c r="I125" s="97" t="s">
        <v>43</v>
      </c>
      <c r="J125" s="91"/>
      <c r="K125" s="91"/>
      <c r="L125" s="97"/>
      <c r="M125" s="91"/>
      <c r="N125" s="91"/>
      <c r="O125" s="97"/>
      <c r="P125" s="91"/>
      <c r="Q125" s="97"/>
      <c r="R125" s="91"/>
      <c r="S125" s="98" t="s">
        <v>144</v>
      </c>
      <c r="T125" s="91"/>
      <c r="U125" s="91"/>
      <c r="V125" s="91"/>
      <c r="W125" s="91"/>
      <c r="X125" s="91"/>
      <c r="Y125" s="91"/>
      <c r="Z125" s="91"/>
      <c r="AA125" s="97" t="s">
        <v>30</v>
      </c>
      <c r="AB125" s="91"/>
      <c r="AC125" s="91"/>
      <c r="AD125" s="91"/>
      <c r="AE125" s="91"/>
      <c r="AF125" s="97" t="s">
        <v>31</v>
      </c>
      <c r="AG125" s="91"/>
      <c r="AH125" s="91"/>
      <c r="AI125" s="99" t="s">
        <v>32</v>
      </c>
      <c r="AJ125" s="100" t="s">
        <v>33</v>
      </c>
      <c r="AK125" s="91"/>
      <c r="AL125" s="91"/>
      <c r="AM125" s="91"/>
      <c r="AN125" s="91"/>
      <c r="AO125" s="91"/>
      <c r="AP125" s="101">
        <v>288820000</v>
      </c>
      <c r="AQ125" s="101">
        <v>256661870</v>
      </c>
      <c r="AR125" s="101">
        <v>32158130</v>
      </c>
      <c r="AS125" s="102">
        <v>0</v>
      </c>
      <c r="AT125" s="101">
        <v>256314470</v>
      </c>
      <c r="AU125" s="101">
        <v>347400</v>
      </c>
      <c r="AV125" s="101">
        <v>255563470</v>
      </c>
      <c r="AW125" s="101">
        <v>751000</v>
      </c>
      <c r="AX125" s="101">
        <v>255563470</v>
      </c>
      <c r="AY125" s="102">
        <v>0</v>
      </c>
      <c r="AZ125" s="101">
        <v>255563470</v>
      </c>
      <c r="BA125" s="102">
        <v>0</v>
      </c>
      <c r="BB125" s="102">
        <v>0</v>
      </c>
      <c r="BC125" s="63">
        <f t="shared" si="21"/>
        <v>0.88745401980472272</v>
      </c>
      <c r="BD125" s="63">
        <f t="shared" si="22"/>
        <v>0.88485378436396367</v>
      </c>
    </row>
    <row r="126" spans="1:56" s="29" customFormat="1" ht="12" customHeight="1">
      <c r="A126" s="97" t="s">
        <v>28</v>
      </c>
      <c r="B126" s="91"/>
      <c r="C126" s="97" t="s">
        <v>140</v>
      </c>
      <c r="D126" s="91"/>
      <c r="E126" s="97" t="s">
        <v>39</v>
      </c>
      <c r="F126" s="91"/>
      <c r="G126" s="97" t="s">
        <v>58</v>
      </c>
      <c r="H126" s="91"/>
      <c r="I126" s="97" t="s">
        <v>48</v>
      </c>
      <c r="J126" s="91"/>
      <c r="K126" s="91"/>
      <c r="L126" s="97"/>
      <c r="M126" s="91"/>
      <c r="N126" s="91"/>
      <c r="O126" s="97"/>
      <c r="P126" s="91"/>
      <c r="Q126" s="97"/>
      <c r="R126" s="91"/>
      <c r="S126" s="98" t="s">
        <v>145</v>
      </c>
      <c r="T126" s="91"/>
      <c r="U126" s="91"/>
      <c r="V126" s="91"/>
      <c r="W126" s="91"/>
      <c r="X126" s="91"/>
      <c r="Y126" s="91"/>
      <c r="Z126" s="91"/>
      <c r="AA126" s="97" t="s">
        <v>30</v>
      </c>
      <c r="AB126" s="91"/>
      <c r="AC126" s="91"/>
      <c r="AD126" s="91"/>
      <c r="AE126" s="91"/>
      <c r="AF126" s="97" t="s">
        <v>31</v>
      </c>
      <c r="AG126" s="91"/>
      <c r="AH126" s="91"/>
      <c r="AI126" s="99" t="s">
        <v>32</v>
      </c>
      <c r="AJ126" s="100" t="s">
        <v>33</v>
      </c>
      <c r="AK126" s="91"/>
      <c r="AL126" s="91"/>
      <c r="AM126" s="91"/>
      <c r="AN126" s="91"/>
      <c r="AO126" s="91"/>
      <c r="AP126" s="101">
        <v>6180000</v>
      </c>
      <c r="AQ126" s="102">
        <v>0</v>
      </c>
      <c r="AR126" s="101">
        <v>6180000</v>
      </c>
      <c r="AS126" s="102">
        <v>0</v>
      </c>
      <c r="AT126" s="102">
        <v>0</v>
      </c>
      <c r="AU126" s="102">
        <v>0</v>
      </c>
      <c r="AV126" s="102">
        <v>0</v>
      </c>
      <c r="AW126" s="102">
        <v>0</v>
      </c>
      <c r="AX126" s="102">
        <v>0</v>
      </c>
      <c r="AY126" s="102">
        <v>0</v>
      </c>
      <c r="AZ126" s="102">
        <v>0</v>
      </c>
      <c r="BA126" s="102">
        <v>0</v>
      </c>
      <c r="BB126" s="102">
        <v>0</v>
      </c>
      <c r="BC126" s="63">
        <f t="shared" si="21"/>
        <v>0</v>
      </c>
      <c r="BD126" s="63">
        <f t="shared" si="22"/>
        <v>0</v>
      </c>
    </row>
    <row r="127" spans="1:56" s="29" customFormat="1" ht="12" customHeight="1">
      <c r="A127" s="90" t="s">
        <v>28</v>
      </c>
      <c r="B127" s="91"/>
      <c r="C127" s="90" t="s">
        <v>140</v>
      </c>
      <c r="D127" s="91"/>
      <c r="E127" s="90" t="s">
        <v>133</v>
      </c>
      <c r="F127" s="91"/>
      <c r="G127" s="90"/>
      <c r="H127" s="91"/>
      <c r="I127" s="90"/>
      <c r="J127" s="91"/>
      <c r="K127" s="91"/>
      <c r="L127" s="90"/>
      <c r="M127" s="91"/>
      <c r="N127" s="91"/>
      <c r="O127" s="90"/>
      <c r="P127" s="91"/>
      <c r="Q127" s="90"/>
      <c r="R127" s="91"/>
      <c r="S127" s="92" t="s">
        <v>146</v>
      </c>
      <c r="T127" s="91"/>
      <c r="U127" s="91"/>
      <c r="V127" s="91"/>
      <c r="W127" s="91"/>
      <c r="X127" s="91"/>
      <c r="Y127" s="91"/>
      <c r="Z127" s="91"/>
      <c r="AA127" s="90" t="s">
        <v>30</v>
      </c>
      <c r="AB127" s="91"/>
      <c r="AC127" s="91"/>
      <c r="AD127" s="91"/>
      <c r="AE127" s="91"/>
      <c r="AF127" s="90" t="s">
        <v>36</v>
      </c>
      <c r="AG127" s="91"/>
      <c r="AH127" s="91"/>
      <c r="AI127" s="93" t="s">
        <v>34</v>
      </c>
      <c r="AJ127" s="94" t="s">
        <v>35</v>
      </c>
      <c r="AK127" s="91"/>
      <c r="AL127" s="91"/>
      <c r="AM127" s="91"/>
      <c r="AN127" s="91"/>
      <c r="AO127" s="91"/>
      <c r="AP127" s="95">
        <v>757000000</v>
      </c>
      <c r="AQ127" s="96">
        <v>0</v>
      </c>
      <c r="AR127" s="95">
        <v>757000000</v>
      </c>
      <c r="AS127" s="96">
        <v>0</v>
      </c>
      <c r="AT127" s="96">
        <v>0</v>
      </c>
      <c r="AU127" s="96">
        <v>0</v>
      </c>
      <c r="AV127" s="96">
        <v>0</v>
      </c>
      <c r="AW127" s="96">
        <v>0</v>
      </c>
      <c r="AX127" s="96">
        <v>0</v>
      </c>
      <c r="AY127" s="96">
        <v>0</v>
      </c>
      <c r="AZ127" s="96">
        <v>0</v>
      </c>
      <c r="BA127" s="96">
        <v>0</v>
      </c>
      <c r="BB127" s="96">
        <v>0</v>
      </c>
      <c r="BC127" s="63">
        <f t="shared" si="21"/>
        <v>0</v>
      </c>
      <c r="BD127" s="63">
        <f t="shared" si="22"/>
        <v>0</v>
      </c>
    </row>
    <row r="128" spans="1:56" s="29" customFormat="1" ht="12" customHeight="1">
      <c r="A128" s="97" t="s">
        <v>28</v>
      </c>
      <c r="B128" s="91"/>
      <c r="C128" s="97" t="s">
        <v>140</v>
      </c>
      <c r="D128" s="91"/>
      <c r="E128" s="97" t="s">
        <v>133</v>
      </c>
      <c r="F128" s="91"/>
      <c r="G128" s="97" t="s">
        <v>39</v>
      </c>
      <c r="H128" s="91"/>
      <c r="I128" s="97"/>
      <c r="J128" s="91"/>
      <c r="K128" s="91"/>
      <c r="L128" s="97"/>
      <c r="M128" s="91"/>
      <c r="N128" s="91"/>
      <c r="O128" s="97"/>
      <c r="P128" s="91"/>
      <c r="Q128" s="97"/>
      <c r="R128" s="91"/>
      <c r="S128" s="98" t="s">
        <v>147</v>
      </c>
      <c r="T128" s="91"/>
      <c r="U128" s="91"/>
      <c r="V128" s="91"/>
      <c r="W128" s="91"/>
      <c r="X128" s="91"/>
      <c r="Y128" s="91"/>
      <c r="Z128" s="91"/>
      <c r="AA128" s="97" t="s">
        <v>30</v>
      </c>
      <c r="AB128" s="91"/>
      <c r="AC128" s="91"/>
      <c r="AD128" s="91"/>
      <c r="AE128" s="91"/>
      <c r="AF128" s="97" t="s">
        <v>36</v>
      </c>
      <c r="AG128" s="91"/>
      <c r="AH128" s="91"/>
      <c r="AI128" s="99" t="s">
        <v>34</v>
      </c>
      <c r="AJ128" s="100" t="s">
        <v>35</v>
      </c>
      <c r="AK128" s="91"/>
      <c r="AL128" s="91"/>
      <c r="AM128" s="91"/>
      <c r="AN128" s="91"/>
      <c r="AO128" s="91"/>
      <c r="AP128" s="101">
        <v>757000000</v>
      </c>
      <c r="AQ128" s="102">
        <v>0</v>
      </c>
      <c r="AR128" s="101">
        <v>757000000</v>
      </c>
      <c r="AS128" s="102">
        <v>0</v>
      </c>
      <c r="AT128" s="102">
        <v>0</v>
      </c>
      <c r="AU128" s="102">
        <v>0</v>
      </c>
      <c r="AV128" s="102">
        <v>0</v>
      </c>
      <c r="AW128" s="102">
        <v>0</v>
      </c>
      <c r="AX128" s="102">
        <v>0</v>
      </c>
      <c r="AY128" s="102">
        <v>0</v>
      </c>
      <c r="AZ128" s="102">
        <v>0</v>
      </c>
      <c r="BA128" s="102">
        <v>0</v>
      </c>
      <c r="BB128" s="102">
        <v>0</v>
      </c>
      <c r="BC128" s="63">
        <f t="shared" si="21"/>
        <v>0</v>
      </c>
      <c r="BD128" s="63">
        <f t="shared" si="22"/>
        <v>0</v>
      </c>
    </row>
    <row r="129" spans="1:56" s="29" customFormat="1" ht="12" customHeight="1">
      <c r="A129" s="90" t="s">
        <v>148</v>
      </c>
      <c r="B129" s="91"/>
      <c r="C129" s="90"/>
      <c r="D129" s="91"/>
      <c r="E129" s="90"/>
      <c r="F129" s="91"/>
      <c r="G129" s="90"/>
      <c r="H129" s="91"/>
      <c r="I129" s="90"/>
      <c r="J129" s="91"/>
      <c r="K129" s="91"/>
      <c r="L129" s="90"/>
      <c r="M129" s="91"/>
      <c r="N129" s="91"/>
      <c r="O129" s="90"/>
      <c r="P129" s="91"/>
      <c r="Q129" s="90"/>
      <c r="R129" s="91"/>
      <c r="S129" s="92" t="s">
        <v>149</v>
      </c>
      <c r="T129" s="91"/>
      <c r="U129" s="91"/>
      <c r="V129" s="91"/>
      <c r="W129" s="91"/>
      <c r="X129" s="91"/>
      <c r="Y129" s="91"/>
      <c r="Z129" s="91"/>
      <c r="AA129" s="90" t="s">
        <v>30</v>
      </c>
      <c r="AB129" s="91"/>
      <c r="AC129" s="91"/>
      <c r="AD129" s="91"/>
      <c r="AE129" s="91"/>
      <c r="AF129" s="90" t="s">
        <v>31</v>
      </c>
      <c r="AG129" s="91"/>
      <c r="AH129" s="91"/>
      <c r="AI129" s="93" t="s">
        <v>34</v>
      </c>
      <c r="AJ129" s="94" t="s">
        <v>35</v>
      </c>
      <c r="AK129" s="91"/>
      <c r="AL129" s="91"/>
      <c r="AM129" s="91"/>
      <c r="AN129" s="91"/>
      <c r="AO129" s="91"/>
      <c r="AP129" s="95">
        <v>43709385904</v>
      </c>
      <c r="AQ129" s="95">
        <v>25615000765</v>
      </c>
      <c r="AR129" s="95">
        <v>18094385139</v>
      </c>
      <c r="AS129" s="96">
        <v>0</v>
      </c>
      <c r="AT129" s="95">
        <v>9633109407</v>
      </c>
      <c r="AU129" s="95">
        <v>15981891358</v>
      </c>
      <c r="AV129" s="95">
        <v>172230268</v>
      </c>
      <c r="AW129" s="95">
        <v>9460879139</v>
      </c>
      <c r="AX129" s="95">
        <v>166596935</v>
      </c>
      <c r="AY129" s="95">
        <v>5633333</v>
      </c>
      <c r="AZ129" s="95">
        <v>166596935</v>
      </c>
      <c r="BA129" s="96">
        <v>0</v>
      </c>
      <c r="BB129" s="96">
        <v>0</v>
      </c>
      <c r="BC129" s="63">
        <f t="shared" si="21"/>
        <v>0.22038995075697096</v>
      </c>
      <c r="BD129" s="63">
        <f t="shared" si="22"/>
        <v>3.9403497541300068E-3</v>
      </c>
    </row>
    <row r="130" spans="1:56" s="29" customFormat="1" ht="12" customHeight="1">
      <c r="A130" s="90" t="s">
        <v>148</v>
      </c>
      <c r="B130" s="91"/>
      <c r="C130" s="90"/>
      <c r="D130" s="91"/>
      <c r="E130" s="90"/>
      <c r="F130" s="91"/>
      <c r="G130" s="90"/>
      <c r="H130" s="91"/>
      <c r="I130" s="90"/>
      <c r="J130" s="91"/>
      <c r="K130" s="91"/>
      <c r="L130" s="90"/>
      <c r="M130" s="91"/>
      <c r="N130" s="91"/>
      <c r="O130" s="90"/>
      <c r="P130" s="91"/>
      <c r="Q130" s="90"/>
      <c r="R130" s="91"/>
      <c r="S130" s="92" t="s">
        <v>149</v>
      </c>
      <c r="T130" s="91"/>
      <c r="U130" s="91"/>
      <c r="V130" s="91"/>
      <c r="W130" s="91"/>
      <c r="X130" s="91"/>
      <c r="Y130" s="91"/>
      <c r="Z130" s="91"/>
      <c r="AA130" s="90" t="s">
        <v>30</v>
      </c>
      <c r="AB130" s="91"/>
      <c r="AC130" s="91"/>
      <c r="AD130" s="91"/>
      <c r="AE130" s="91"/>
      <c r="AF130" s="90" t="s">
        <v>31</v>
      </c>
      <c r="AG130" s="91"/>
      <c r="AH130" s="91"/>
      <c r="AI130" s="93" t="s">
        <v>150</v>
      </c>
      <c r="AJ130" s="94" t="s">
        <v>151</v>
      </c>
      <c r="AK130" s="91"/>
      <c r="AL130" s="91"/>
      <c r="AM130" s="91"/>
      <c r="AN130" s="91"/>
      <c r="AO130" s="91"/>
      <c r="AP130" s="95">
        <v>3000000000</v>
      </c>
      <c r="AQ130" s="95">
        <v>688000000</v>
      </c>
      <c r="AR130" s="95">
        <v>2312000000</v>
      </c>
      <c r="AS130" s="96">
        <v>0</v>
      </c>
      <c r="AT130" s="96">
        <v>0</v>
      </c>
      <c r="AU130" s="95">
        <v>688000000</v>
      </c>
      <c r="AV130" s="96">
        <v>0</v>
      </c>
      <c r="AW130" s="96">
        <v>0</v>
      </c>
      <c r="AX130" s="96">
        <v>0</v>
      </c>
      <c r="AY130" s="96">
        <v>0</v>
      </c>
      <c r="AZ130" s="96">
        <v>0</v>
      </c>
      <c r="BA130" s="96">
        <v>0</v>
      </c>
      <c r="BB130" s="96">
        <v>0</v>
      </c>
      <c r="BC130" s="63">
        <f t="shared" si="21"/>
        <v>0</v>
      </c>
      <c r="BD130" s="63">
        <f t="shared" si="22"/>
        <v>0</v>
      </c>
    </row>
    <row r="131" spans="1:56" s="29" customFormat="1" ht="12" customHeight="1">
      <c r="A131" s="90" t="s">
        <v>148</v>
      </c>
      <c r="B131" s="91"/>
      <c r="C131" s="90" t="s">
        <v>152</v>
      </c>
      <c r="D131" s="91"/>
      <c r="E131" s="90"/>
      <c r="F131" s="91"/>
      <c r="G131" s="90"/>
      <c r="H131" s="91"/>
      <c r="I131" s="90"/>
      <c r="J131" s="91"/>
      <c r="K131" s="91"/>
      <c r="L131" s="90"/>
      <c r="M131" s="91"/>
      <c r="N131" s="91"/>
      <c r="O131" s="90"/>
      <c r="P131" s="91"/>
      <c r="Q131" s="90"/>
      <c r="R131" s="91"/>
      <c r="S131" s="92" t="s">
        <v>153</v>
      </c>
      <c r="T131" s="91"/>
      <c r="U131" s="91"/>
      <c r="V131" s="91"/>
      <c r="W131" s="91"/>
      <c r="X131" s="91"/>
      <c r="Y131" s="91"/>
      <c r="Z131" s="91"/>
      <c r="AA131" s="90" t="s">
        <v>30</v>
      </c>
      <c r="AB131" s="91"/>
      <c r="AC131" s="91"/>
      <c r="AD131" s="91"/>
      <c r="AE131" s="91"/>
      <c r="AF131" s="90" t="s">
        <v>31</v>
      </c>
      <c r="AG131" s="91"/>
      <c r="AH131" s="91"/>
      <c r="AI131" s="93" t="s">
        <v>34</v>
      </c>
      <c r="AJ131" s="94" t="s">
        <v>35</v>
      </c>
      <c r="AK131" s="91"/>
      <c r="AL131" s="91"/>
      <c r="AM131" s="91"/>
      <c r="AN131" s="91"/>
      <c r="AO131" s="91"/>
      <c r="AP131" s="95">
        <v>38309385904</v>
      </c>
      <c r="AQ131" s="95">
        <v>25243600765</v>
      </c>
      <c r="AR131" s="95">
        <v>13065785139</v>
      </c>
      <c r="AS131" s="96">
        <v>0</v>
      </c>
      <c r="AT131" s="95">
        <v>9261709407</v>
      </c>
      <c r="AU131" s="95">
        <v>15981891358</v>
      </c>
      <c r="AV131" s="95">
        <v>166830268</v>
      </c>
      <c r="AW131" s="95">
        <v>9094879139</v>
      </c>
      <c r="AX131" s="95">
        <v>161196935</v>
      </c>
      <c r="AY131" s="95">
        <v>5633333</v>
      </c>
      <c r="AZ131" s="95">
        <v>161196935</v>
      </c>
      <c r="BA131" s="96">
        <v>0</v>
      </c>
      <c r="BB131" s="96">
        <v>0</v>
      </c>
      <c r="BC131" s="63">
        <f t="shared" si="21"/>
        <v>0.24176084237447817</v>
      </c>
      <c r="BD131" s="63">
        <f t="shared" si="22"/>
        <v>4.3548144681322268E-3</v>
      </c>
    </row>
    <row r="132" spans="1:56" s="29" customFormat="1" ht="12" customHeight="1">
      <c r="A132" s="90" t="s">
        <v>148</v>
      </c>
      <c r="B132" s="91"/>
      <c r="C132" s="90" t="s">
        <v>152</v>
      </c>
      <c r="D132" s="91"/>
      <c r="E132" s="90"/>
      <c r="F132" s="91"/>
      <c r="G132" s="90"/>
      <c r="H132" s="91"/>
      <c r="I132" s="90"/>
      <c r="J132" s="91"/>
      <c r="K132" s="91"/>
      <c r="L132" s="90"/>
      <c r="M132" s="91"/>
      <c r="N132" s="91"/>
      <c r="O132" s="90"/>
      <c r="P132" s="91"/>
      <c r="Q132" s="90"/>
      <c r="R132" s="91"/>
      <c r="S132" s="92" t="s">
        <v>153</v>
      </c>
      <c r="T132" s="91"/>
      <c r="U132" s="91"/>
      <c r="V132" s="91"/>
      <c r="W132" s="91"/>
      <c r="X132" s="91"/>
      <c r="Y132" s="91"/>
      <c r="Z132" s="91"/>
      <c r="AA132" s="90" t="s">
        <v>30</v>
      </c>
      <c r="AB132" s="91"/>
      <c r="AC132" s="91"/>
      <c r="AD132" s="91"/>
      <c r="AE132" s="91"/>
      <c r="AF132" s="90" t="s">
        <v>31</v>
      </c>
      <c r="AG132" s="91"/>
      <c r="AH132" s="91"/>
      <c r="AI132" s="93" t="s">
        <v>150</v>
      </c>
      <c r="AJ132" s="94" t="s">
        <v>151</v>
      </c>
      <c r="AK132" s="91"/>
      <c r="AL132" s="91"/>
      <c r="AM132" s="91"/>
      <c r="AN132" s="91"/>
      <c r="AO132" s="91"/>
      <c r="AP132" s="95">
        <v>3000000000</v>
      </c>
      <c r="AQ132" s="95">
        <v>688000000</v>
      </c>
      <c r="AR132" s="95">
        <v>2312000000</v>
      </c>
      <c r="AS132" s="96">
        <v>0</v>
      </c>
      <c r="AT132" s="96">
        <v>0</v>
      </c>
      <c r="AU132" s="95">
        <v>688000000</v>
      </c>
      <c r="AV132" s="96">
        <v>0</v>
      </c>
      <c r="AW132" s="96">
        <v>0</v>
      </c>
      <c r="AX132" s="96">
        <v>0</v>
      </c>
      <c r="AY132" s="96">
        <v>0</v>
      </c>
      <c r="AZ132" s="96">
        <v>0</v>
      </c>
      <c r="BA132" s="96">
        <v>0</v>
      </c>
      <c r="BB132" s="96">
        <v>0</v>
      </c>
      <c r="BC132" s="63">
        <f t="shared" si="21"/>
        <v>0</v>
      </c>
      <c r="BD132" s="63">
        <f t="shared" si="22"/>
        <v>0</v>
      </c>
    </row>
    <row r="133" spans="1:56" s="29" customFormat="1" ht="12" customHeight="1">
      <c r="A133" s="90" t="s">
        <v>148</v>
      </c>
      <c r="B133" s="91"/>
      <c r="C133" s="90" t="s">
        <v>152</v>
      </c>
      <c r="D133" s="91"/>
      <c r="E133" s="90" t="s">
        <v>154</v>
      </c>
      <c r="F133" s="91"/>
      <c r="G133" s="90"/>
      <c r="H133" s="91"/>
      <c r="I133" s="90"/>
      <c r="J133" s="91"/>
      <c r="K133" s="91"/>
      <c r="L133" s="90"/>
      <c r="M133" s="91"/>
      <c r="N133" s="91"/>
      <c r="O133" s="90"/>
      <c r="P133" s="91"/>
      <c r="Q133" s="90"/>
      <c r="R133" s="91"/>
      <c r="S133" s="92" t="s">
        <v>155</v>
      </c>
      <c r="T133" s="91"/>
      <c r="U133" s="91"/>
      <c r="V133" s="91"/>
      <c r="W133" s="91"/>
      <c r="X133" s="91"/>
      <c r="Y133" s="91"/>
      <c r="Z133" s="91"/>
      <c r="AA133" s="90" t="s">
        <v>30</v>
      </c>
      <c r="AB133" s="91"/>
      <c r="AC133" s="91"/>
      <c r="AD133" s="91"/>
      <c r="AE133" s="91"/>
      <c r="AF133" s="90" t="s">
        <v>31</v>
      </c>
      <c r="AG133" s="91"/>
      <c r="AH133" s="91"/>
      <c r="AI133" s="93" t="s">
        <v>34</v>
      </c>
      <c r="AJ133" s="94" t="s">
        <v>35</v>
      </c>
      <c r="AK133" s="91"/>
      <c r="AL133" s="91"/>
      <c r="AM133" s="91"/>
      <c r="AN133" s="91"/>
      <c r="AO133" s="91"/>
      <c r="AP133" s="95">
        <v>38309385904</v>
      </c>
      <c r="AQ133" s="95">
        <v>25243600765</v>
      </c>
      <c r="AR133" s="95">
        <v>13065785139</v>
      </c>
      <c r="AS133" s="96">
        <v>0</v>
      </c>
      <c r="AT133" s="95">
        <v>9261709407</v>
      </c>
      <c r="AU133" s="95">
        <v>15981891358</v>
      </c>
      <c r="AV133" s="95">
        <v>166830268</v>
      </c>
      <c r="AW133" s="95">
        <v>9094879139</v>
      </c>
      <c r="AX133" s="95">
        <v>161196935</v>
      </c>
      <c r="AY133" s="95">
        <v>5633333</v>
      </c>
      <c r="AZ133" s="95">
        <v>161196935</v>
      </c>
      <c r="BA133" s="96">
        <v>0</v>
      </c>
      <c r="BB133" s="96">
        <v>0</v>
      </c>
      <c r="BC133" s="63">
        <f t="shared" si="21"/>
        <v>0.24176084237447817</v>
      </c>
      <c r="BD133" s="63">
        <f t="shared" si="22"/>
        <v>4.3548144681322268E-3</v>
      </c>
    </row>
    <row r="134" spans="1:56" s="29" customFormat="1" ht="12" customHeight="1">
      <c r="A134" s="90" t="s">
        <v>148</v>
      </c>
      <c r="B134" s="91"/>
      <c r="C134" s="90" t="s">
        <v>152</v>
      </c>
      <c r="D134" s="91"/>
      <c r="E134" s="90" t="s">
        <v>154</v>
      </c>
      <c r="F134" s="91"/>
      <c r="G134" s="90"/>
      <c r="H134" s="91"/>
      <c r="I134" s="90"/>
      <c r="J134" s="91"/>
      <c r="K134" s="91"/>
      <c r="L134" s="90"/>
      <c r="M134" s="91"/>
      <c r="N134" s="91"/>
      <c r="O134" s="90"/>
      <c r="P134" s="91"/>
      <c r="Q134" s="90"/>
      <c r="R134" s="91"/>
      <c r="S134" s="92" t="s">
        <v>155</v>
      </c>
      <c r="T134" s="91"/>
      <c r="U134" s="91"/>
      <c r="V134" s="91"/>
      <c r="W134" s="91"/>
      <c r="X134" s="91"/>
      <c r="Y134" s="91"/>
      <c r="Z134" s="91"/>
      <c r="AA134" s="90" t="s">
        <v>30</v>
      </c>
      <c r="AB134" s="91"/>
      <c r="AC134" s="91"/>
      <c r="AD134" s="91"/>
      <c r="AE134" s="91"/>
      <c r="AF134" s="90" t="s">
        <v>31</v>
      </c>
      <c r="AG134" s="91"/>
      <c r="AH134" s="91"/>
      <c r="AI134" s="93" t="s">
        <v>150</v>
      </c>
      <c r="AJ134" s="94" t="s">
        <v>151</v>
      </c>
      <c r="AK134" s="91"/>
      <c r="AL134" s="91"/>
      <c r="AM134" s="91"/>
      <c r="AN134" s="91"/>
      <c r="AO134" s="91"/>
      <c r="AP134" s="95">
        <v>3000000000</v>
      </c>
      <c r="AQ134" s="95">
        <v>688000000</v>
      </c>
      <c r="AR134" s="95">
        <v>2312000000</v>
      </c>
      <c r="AS134" s="96">
        <v>0</v>
      </c>
      <c r="AT134" s="96">
        <v>0</v>
      </c>
      <c r="AU134" s="95">
        <v>688000000</v>
      </c>
      <c r="AV134" s="96">
        <v>0</v>
      </c>
      <c r="AW134" s="96">
        <v>0</v>
      </c>
      <c r="AX134" s="96">
        <v>0</v>
      </c>
      <c r="AY134" s="96">
        <v>0</v>
      </c>
      <c r="AZ134" s="96">
        <v>0</v>
      </c>
      <c r="BA134" s="96">
        <v>0</v>
      </c>
      <c r="BB134" s="96">
        <v>0</v>
      </c>
      <c r="BC134" s="63">
        <f t="shared" si="21"/>
        <v>0</v>
      </c>
      <c r="BD134" s="63">
        <f t="shared" si="22"/>
        <v>0</v>
      </c>
    </row>
    <row r="135" spans="1:56" s="29" customFormat="1" ht="12" customHeight="1">
      <c r="A135" s="90" t="s">
        <v>148</v>
      </c>
      <c r="B135" s="91"/>
      <c r="C135" s="90" t="s">
        <v>152</v>
      </c>
      <c r="D135" s="91"/>
      <c r="E135" s="90" t="s">
        <v>154</v>
      </c>
      <c r="F135" s="91"/>
      <c r="G135" s="90" t="s">
        <v>37</v>
      </c>
      <c r="H135" s="91"/>
      <c r="I135" s="90"/>
      <c r="J135" s="91"/>
      <c r="K135" s="91"/>
      <c r="L135" s="90"/>
      <c r="M135" s="91"/>
      <c r="N135" s="91"/>
      <c r="O135" s="90"/>
      <c r="P135" s="91"/>
      <c r="Q135" s="90"/>
      <c r="R135" s="91"/>
      <c r="S135" s="92" t="s">
        <v>156</v>
      </c>
      <c r="T135" s="91"/>
      <c r="U135" s="91"/>
      <c r="V135" s="91"/>
      <c r="W135" s="91"/>
      <c r="X135" s="91"/>
      <c r="Y135" s="91"/>
      <c r="Z135" s="91"/>
      <c r="AA135" s="90" t="s">
        <v>30</v>
      </c>
      <c r="AB135" s="91"/>
      <c r="AC135" s="91"/>
      <c r="AD135" s="91"/>
      <c r="AE135" s="91"/>
      <c r="AF135" s="90" t="s">
        <v>31</v>
      </c>
      <c r="AG135" s="91"/>
      <c r="AH135" s="91"/>
      <c r="AI135" s="93" t="s">
        <v>34</v>
      </c>
      <c r="AJ135" s="94" t="s">
        <v>35</v>
      </c>
      <c r="AK135" s="91"/>
      <c r="AL135" s="91"/>
      <c r="AM135" s="91"/>
      <c r="AN135" s="91"/>
      <c r="AO135" s="91"/>
      <c r="AP135" s="95">
        <v>19921535244</v>
      </c>
      <c r="AQ135" s="95">
        <v>14735046198</v>
      </c>
      <c r="AR135" s="95">
        <v>5186489046</v>
      </c>
      <c r="AS135" s="96">
        <v>0</v>
      </c>
      <c r="AT135" s="95">
        <v>4785181252</v>
      </c>
      <c r="AU135" s="95">
        <v>9949864946</v>
      </c>
      <c r="AV135" s="95">
        <v>153877785</v>
      </c>
      <c r="AW135" s="95">
        <v>4631303467</v>
      </c>
      <c r="AX135" s="95">
        <v>148244452</v>
      </c>
      <c r="AY135" s="95">
        <v>5633333</v>
      </c>
      <c r="AZ135" s="95">
        <v>148244452</v>
      </c>
      <c r="BA135" s="96">
        <v>0</v>
      </c>
      <c r="BB135" s="96">
        <v>0</v>
      </c>
      <c r="BC135" s="63">
        <f t="shared" si="21"/>
        <v>0.24020142992951352</v>
      </c>
      <c r="BD135" s="63">
        <f t="shared" si="22"/>
        <v>7.7241930963300211E-3</v>
      </c>
    </row>
    <row r="136" spans="1:56" s="29" customFormat="1" ht="12" customHeight="1">
      <c r="A136" s="90" t="s">
        <v>148</v>
      </c>
      <c r="B136" s="91"/>
      <c r="C136" s="90" t="s">
        <v>152</v>
      </c>
      <c r="D136" s="91"/>
      <c r="E136" s="90" t="s">
        <v>154</v>
      </c>
      <c r="F136" s="91"/>
      <c r="G136" s="90" t="s">
        <v>37</v>
      </c>
      <c r="H136" s="91"/>
      <c r="I136" s="90" t="s">
        <v>157</v>
      </c>
      <c r="J136" s="91"/>
      <c r="K136" s="91"/>
      <c r="L136" s="90"/>
      <c r="M136" s="91"/>
      <c r="N136" s="91"/>
      <c r="O136" s="90"/>
      <c r="P136" s="91"/>
      <c r="Q136" s="90"/>
      <c r="R136" s="91"/>
      <c r="S136" s="92" t="s">
        <v>158</v>
      </c>
      <c r="T136" s="91"/>
      <c r="U136" s="91"/>
      <c r="V136" s="91"/>
      <c r="W136" s="91"/>
      <c r="X136" s="91"/>
      <c r="Y136" s="91"/>
      <c r="Z136" s="91"/>
      <c r="AA136" s="90" t="s">
        <v>30</v>
      </c>
      <c r="AB136" s="91"/>
      <c r="AC136" s="91"/>
      <c r="AD136" s="91"/>
      <c r="AE136" s="91"/>
      <c r="AF136" s="90" t="s">
        <v>31</v>
      </c>
      <c r="AG136" s="91"/>
      <c r="AH136" s="91"/>
      <c r="AI136" s="93" t="s">
        <v>34</v>
      </c>
      <c r="AJ136" s="94" t="s">
        <v>35</v>
      </c>
      <c r="AK136" s="91"/>
      <c r="AL136" s="91"/>
      <c r="AM136" s="91"/>
      <c r="AN136" s="91"/>
      <c r="AO136" s="91"/>
      <c r="AP136" s="95">
        <v>19921535244</v>
      </c>
      <c r="AQ136" s="95">
        <v>14735046198</v>
      </c>
      <c r="AR136" s="95">
        <v>5186489046</v>
      </c>
      <c r="AS136" s="96">
        <v>0</v>
      </c>
      <c r="AT136" s="95">
        <v>4785181252</v>
      </c>
      <c r="AU136" s="95">
        <v>9949864946</v>
      </c>
      <c r="AV136" s="95">
        <v>153877785</v>
      </c>
      <c r="AW136" s="95">
        <v>4631303467</v>
      </c>
      <c r="AX136" s="95">
        <v>148244452</v>
      </c>
      <c r="AY136" s="95">
        <v>5633333</v>
      </c>
      <c r="AZ136" s="95">
        <v>148244452</v>
      </c>
      <c r="BA136" s="96">
        <v>0</v>
      </c>
      <c r="BB136" s="96">
        <v>0</v>
      </c>
      <c r="BC136" s="63">
        <f t="shared" si="21"/>
        <v>0.24020142992951352</v>
      </c>
      <c r="BD136" s="63">
        <f t="shared" si="22"/>
        <v>7.7241930963300211E-3</v>
      </c>
    </row>
    <row r="137" spans="1:56" s="29" customFormat="1" ht="12" customHeight="1">
      <c r="A137" s="90" t="s">
        <v>148</v>
      </c>
      <c r="B137" s="91"/>
      <c r="C137" s="90" t="s">
        <v>152</v>
      </c>
      <c r="D137" s="91"/>
      <c r="E137" s="90" t="s">
        <v>154</v>
      </c>
      <c r="F137" s="91"/>
      <c r="G137" s="90" t="s">
        <v>37</v>
      </c>
      <c r="H137" s="91"/>
      <c r="I137" s="90" t="s">
        <v>157</v>
      </c>
      <c r="J137" s="91"/>
      <c r="K137" s="91"/>
      <c r="L137" s="90" t="s">
        <v>159</v>
      </c>
      <c r="M137" s="91"/>
      <c r="N137" s="91"/>
      <c r="O137" s="90"/>
      <c r="P137" s="91"/>
      <c r="Q137" s="90"/>
      <c r="R137" s="91"/>
      <c r="S137" s="92" t="s">
        <v>160</v>
      </c>
      <c r="T137" s="91"/>
      <c r="U137" s="91"/>
      <c r="V137" s="91"/>
      <c r="W137" s="91"/>
      <c r="X137" s="91"/>
      <c r="Y137" s="91"/>
      <c r="Z137" s="91"/>
      <c r="AA137" s="90" t="s">
        <v>30</v>
      </c>
      <c r="AB137" s="91"/>
      <c r="AC137" s="91"/>
      <c r="AD137" s="91"/>
      <c r="AE137" s="91"/>
      <c r="AF137" s="90" t="s">
        <v>31</v>
      </c>
      <c r="AG137" s="91"/>
      <c r="AH137" s="91"/>
      <c r="AI137" s="93" t="s">
        <v>34</v>
      </c>
      <c r="AJ137" s="94" t="s">
        <v>35</v>
      </c>
      <c r="AK137" s="91"/>
      <c r="AL137" s="91"/>
      <c r="AM137" s="91"/>
      <c r="AN137" s="91"/>
      <c r="AO137" s="91"/>
      <c r="AP137" s="95">
        <v>5445773616</v>
      </c>
      <c r="AQ137" s="95">
        <v>4051970000</v>
      </c>
      <c r="AR137" s="95">
        <v>1393803616</v>
      </c>
      <c r="AS137" s="96">
        <v>0</v>
      </c>
      <c r="AT137" s="95">
        <v>891285499</v>
      </c>
      <c r="AU137" s="95">
        <v>3160684501</v>
      </c>
      <c r="AV137" s="95">
        <v>104855510</v>
      </c>
      <c r="AW137" s="95">
        <v>786429989</v>
      </c>
      <c r="AX137" s="95">
        <v>104855510</v>
      </c>
      <c r="AY137" s="96">
        <v>0</v>
      </c>
      <c r="AZ137" s="95">
        <v>104855510</v>
      </c>
      <c r="BA137" s="96">
        <v>0</v>
      </c>
      <c r="BB137" s="96">
        <v>0</v>
      </c>
      <c r="BC137" s="63">
        <f t="shared" si="21"/>
        <v>0.16366554356599608</v>
      </c>
      <c r="BD137" s="63">
        <f t="shared" si="22"/>
        <v>1.9254474642854857E-2</v>
      </c>
    </row>
    <row r="138" spans="1:56" s="29" customFormat="1" ht="12" customHeight="1">
      <c r="A138" s="90" t="s">
        <v>148</v>
      </c>
      <c r="B138" s="91"/>
      <c r="C138" s="90" t="s">
        <v>152</v>
      </c>
      <c r="D138" s="91"/>
      <c r="E138" s="90" t="s">
        <v>154</v>
      </c>
      <c r="F138" s="91"/>
      <c r="G138" s="90" t="s">
        <v>37</v>
      </c>
      <c r="H138" s="91"/>
      <c r="I138" s="90" t="s">
        <v>157</v>
      </c>
      <c r="J138" s="91"/>
      <c r="K138" s="91"/>
      <c r="L138" s="90" t="s">
        <v>161</v>
      </c>
      <c r="M138" s="91"/>
      <c r="N138" s="91"/>
      <c r="O138" s="90"/>
      <c r="P138" s="91"/>
      <c r="Q138" s="90"/>
      <c r="R138" s="91"/>
      <c r="S138" s="92" t="s">
        <v>162</v>
      </c>
      <c r="T138" s="91"/>
      <c r="U138" s="91"/>
      <c r="V138" s="91"/>
      <c r="W138" s="91"/>
      <c r="X138" s="91"/>
      <c r="Y138" s="91"/>
      <c r="Z138" s="91"/>
      <c r="AA138" s="90" t="s">
        <v>30</v>
      </c>
      <c r="AB138" s="91"/>
      <c r="AC138" s="91"/>
      <c r="AD138" s="91"/>
      <c r="AE138" s="91"/>
      <c r="AF138" s="90" t="s">
        <v>31</v>
      </c>
      <c r="AG138" s="91"/>
      <c r="AH138" s="91"/>
      <c r="AI138" s="93" t="s">
        <v>34</v>
      </c>
      <c r="AJ138" s="94" t="s">
        <v>35</v>
      </c>
      <c r="AK138" s="91"/>
      <c r="AL138" s="91"/>
      <c r="AM138" s="91"/>
      <c r="AN138" s="91"/>
      <c r="AO138" s="91"/>
      <c r="AP138" s="95">
        <v>8474897778</v>
      </c>
      <c r="AQ138" s="95">
        <v>6517823198</v>
      </c>
      <c r="AR138" s="95">
        <v>1957074580</v>
      </c>
      <c r="AS138" s="96">
        <v>0</v>
      </c>
      <c r="AT138" s="95">
        <v>2775571860</v>
      </c>
      <c r="AU138" s="95">
        <v>3742251338</v>
      </c>
      <c r="AV138" s="95">
        <v>46618942</v>
      </c>
      <c r="AW138" s="95">
        <v>2728952918</v>
      </c>
      <c r="AX138" s="95">
        <v>40985609</v>
      </c>
      <c r="AY138" s="95">
        <v>5633333</v>
      </c>
      <c r="AZ138" s="95">
        <v>40985609</v>
      </c>
      <c r="BA138" s="96">
        <v>0</v>
      </c>
      <c r="BB138" s="96">
        <v>0</v>
      </c>
      <c r="BC138" s="63">
        <f t="shared" si="21"/>
        <v>0.32750505465742741</v>
      </c>
      <c r="BD138" s="63">
        <f t="shared" si="22"/>
        <v>5.5008264667236679E-3</v>
      </c>
    </row>
    <row r="139" spans="1:56" s="29" customFormat="1" ht="12" customHeight="1">
      <c r="A139" s="90" t="s">
        <v>148</v>
      </c>
      <c r="B139" s="91"/>
      <c r="C139" s="90" t="s">
        <v>152</v>
      </c>
      <c r="D139" s="91"/>
      <c r="E139" s="90" t="s">
        <v>154</v>
      </c>
      <c r="F139" s="91"/>
      <c r="G139" s="90" t="s">
        <v>37</v>
      </c>
      <c r="H139" s="91"/>
      <c r="I139" s="90" t="s">
        <v>157</v>
      </c>
      <c r="J139" s="91"/>
      <c r="K139" s="91"/>
      <c r="L139" s="90" t="s">
        <v>163</v>
      </c>
      <c r="M139" s="91"/>
      <c r="N139" s="91"/>
      <c r="O139" s="90"/>
      <c r="P139" s="91"/>
      <c r="Q139" s="90"/>
      <c r="R139" s="91"/>
      <c r="S139" s="92" t="s">
        <v>164</v>
      </c>
      <c r="T139" s="91"/>
      <c r="U139" s="91"/>
      <c r="V139" s="91"/>
      <c r="W139" s="91"/>
      <c r="X139" s="91"/>
      <c r="Y139" s="91"/>
      <c r="Z139" s="91"/>
      <c r="AA139" s="90" t="s">
        <v>30</v>
      </c>
      <c r="AB139" s="91"/>
      <c r="AC139" s="91"/>
      <c r="AD139" s="91"/>
      <c r="AE139" s="91"/>
      <c r="AF139" s="90" t="s">
        <v>31</v>
      </c>
      <c r="AG139" s="91"/>
      <c r="AH139" s="91"/>
      <c r="AI139" s="93" t="s">
        <v>34</v>
      </c>
      <c r="AJ139" s="94" t="s">
        <v>35</v>
      </c>
      <c r="AK139" s="91"/>
      <c r="AL139" s="91"/>
      <c r="AM139" s="91"/>
      <c r="AN139" s="91"/>
      <c r="AO139" s="91"/>
      <c r="AP139" s="95">
        <v>4618413990</v>
      </c>
      <c r="AQ139" s="95">
        <v>3080345000</v>
      </c>
      <c r="AR139" s="95">
        <v>1538068990</v>
      </c>
      <c r="AS139" s="96">
        <v>0</v>
      </c>
      <c r="AT139" s="95">
        <v>443523893</v>
      </c>
      <c r="AU139" s="95">
        <v>2636821107</v>
      </c>
      <c r="AV139" s="95">
        <v>2403333</v>
      </c>
      <c r="AW139" s="95">
        <v>441120560</v>
      </c>
      <c r="AX139" s="95">
        <v>2403333</v>
      </c>
      <c r="AY139" s="96">
        <v>0</v>
      </c>
      <c r="AZ139" s="95">
        <v>2403333</v>
      </c>
      <c r="BA139" s="96">
        <v>0</v>
      </c>
      <c r="BB139" s="96">
        <v>0</v>
      </c>
      <c r="BC139" s="63">
        <f t="shared" si="21"/>
        <v>9.6033810299453043E-2</v>
      </c>
      <c r="BD139" s="63">
        <f t="shared" si="22"/>
        <v>5.2038059065380579E-4</v>
      </c>
    </row>
    <row r="140" spans="1:56" s="29" customFormat="1" ht="12" customHeight="1">
      <c r="A140" s="90" t="s">
        <v>148</v>
      </c>
      <c r="B140" s="91"/>
      <c r="C140" s="90" t="s">
        <v>152</v>
      </c>
      <c r="D140" s="91"/>
      <c r="E140" s="90" t="s">
        <v>154</v>
      </c>
      <c r="F140" s="91"/>
      <c r="G140" s="90" t="s">
        <v>37</v>
      </c>
      <c r="H140" s="91"/>
      <c r="I140" s="90" t="s">
        <v>157</v>
      </c>
      <c r="J140" s="91"/>
      <c r="K140" s="91"/>
      <c r="L140" s="90" t="s">
        <v>165</v>
      </c>
      <c r="M140" s="91"/>
      <c r="N140" s="91"/>
      <c r="O140" s="90"/>
      <c r="P140" s="91"/>
      <c r="Q140" s="90"/>
      <c r="R140" s="91"/>
      <c r="S140" s="92" t="s">
        <v>166</v>
      </c>
      <c r="T140" s="91"/>
      <c r="U140" s="91"/>
      <c r="V140" s="91"/>
      <c r="W140" s="91"/>
      <c r="X140" s="91"/>
      <c r="Y140" s="91"/>
      <c r="Z140" s="91"/>
      <c r="AA140" s="90" t="s">
        <v>30</v>
      </c>
      <c r="AB140" s="91"/>
      <c r="AC140" s="91"/>
      <c r="AD140" s="91"/>
      <c r="AE140" s="91"/>
      <c r="AF140" s="90" t="s">
        <v>31</v>
      </c>
      <c r="AG140" s="91"/>
      <c r="AH140" s="91"/>
      <c r="AI140" s="93" t="s">
        <v>34</v>
      </c>
      <c r="AJ140" s="94" t="s">
        <v>35</v>
      </c>
      <c r="AK140" s="91"/>
      <c r="AL140" s="91"/>
      <c r="AM140" s="91"/>
      <c r="AN140" s="91"/>
      <c r="AO140" s="91"/>
      <c r="AP140" s="95">
        <v>1382449860</v>
      </c>
      <c r="AQ140" s="95">
        <v>1084908000</v>
      </c>
      <c r="AR140" s="95">
        <v>297541860</v>
      </c>
      <c r="AS140" s="96">
        <v>0</v>
      </c>
      <c r="AT140" s="95">
        <v>674800000</v>
      </c>
      <c r="AU140" s="95">
        <v>410108000</v>
      </c>
      <c r="AV140" s="96">
        <v>0</v>
      </c>
      <c r="AW140" s="95">
        <v>674800000</v>
      </c>
      <c r="AX140" s="96">
        <v>0</v>
      </c>
      <c r="AY140" s="96">
        <v>0</v>
      </c>
      <c r="AZ140" s="96">
        <v>0</v>
      </c>
      <c r="BA140" s="96">
        <v>0</v>
      </c>
      <c r="BB140" s="96">
        <v>0</v>
      </c>
      <c r="BC140" s="63">
        <f t="shared" si="21"/>
        <v>0.48811896874147753</v>
      </c>
      <c r="BD140" s="63">
        <f t="shared" si="22"/>
        <v>0</v>
      </c>
    </row>
    <row r="141" spans="1:56" s="29" customFormat="1" ht="12" customHeight="1">
      <c r="A141" s="97" t="s">
        <v>148</v>
      </c>
      <c r="B141" s="91"/>
      <c r="C141" s="97" t="s">
        <v>152</v>
      </c>
      <c r="D141" s="91"/>
      <c r="E141" s="97" t="s">
        <v>154</v>
      </c>
      <c r="F141" s="91"/>
      <c r="G141" s="97" t="s">
        <v>37</v>
      </c>
      <c r="H141" s="91"/>
      <c r="I141" s="97" t="s">
        <v>157</v>
      </c>
      <c r="J141" s="91"/>
      <c r="K141" s="91"/>
      <c r="L141" s="97" t="s">
        <v>159</v>
      </c>
      <c r="M141" s="91"/>
      <c r="N141" s="91"/>
      <c r="O141" s="97" t="s">
        <v>58</v>
      </c>
      <c r="P141" s="91"/>
      <c r="Q141" s="97"/>
      <c r="R141" s="91"/>
      <c r="S141" s="98" t="s">
        <v>167</v>
      </c>
      <c r="T141" s="91"/>
      <c r="U141" s="91"/>
      <c r="V141" s="91"/>
      <c r="W141" s="91"/>
      <c r="X141" s="91"/>
      <c r="Y141" s="91"/>
      <c r="Z141" s="91"/>
      <c r="AA141" s="97" t="s">
        <v>30</v>
      </c>
      <c r="AB141" s="91"/>
      <c r="AC141" s="91"/>
      <c r="AD141" s="91"/>
      <c r="AE141" s="91"/>
      <c r="AF141" s="97" t="s">
        <v>31</v>
      </c>
      <c r="AG141" s="91"/>
      <c r="AH141" s="91"/>
      <c r="AI141" s="99" t="s">
        <v>34</v>
      </c>
      <c r="AJ141" s="100" t="s">
        <v>35</v>
      </c>
      <c r="AK141" s="91"/>
      <c r="AL141" s="91"/>
      <c r="AM141" s="91"/>
      <c r="AN141" s="91"/>
      <c r="AO141" s="91"/>
      <c r="AP141" s="101">
        <v>5445773616</v>
      </c>
      <c r="AQ141" s="101">
        <v>4051970000</v>
      </c>
      <c r="AR141" s="101">
        <v>1393803616</v>
      </c>
      <c r="AS141" s="102">
        <v>0</v>
      </c>
      <c r="AT141" s="101">
        <v>891285499</v>
      </c>
      <c r="AU141" s="101">
        <v>3160684501</v>
      </c>
      <c r="AV141" s="101">
        <v>104855510</v>
      </c>
      <c r="AW141" s="101">
        <v>786429989</v>
      </c>
      <c r="AX141" s="101">
        <v>104855510</v>
      </c>
      <c r="AY141" s="102">
        <v>0</v>
      </c>
      <c r="AZ141" s="101">
        <v>104855510</v>
      </c>
      <c r="BA141" s="102">
        <v>0</v>
      </c>
      <c r="BB141" s="102">
        <v>0</v>
      </c>
      <c r="BC141" s="63">
        <f t="shared" si="21"/>
        <v>0.16366554356599608</v>
      </c>
      <c r="BD141" s="63">
        <f t="shared" si="22"/>
        <v>1.9254474642854857E-2</v>
      </c>
    </row>
    <row r="142" spans="1:56" s="29" customFormat="1" ht="12" customHeight="1">
      <c r="A142" s="97" t="s">
        <v>148</v>
      </c>
      <c r="B142" s="91"/>
      <c r="C142" s="97" t="s">
        <v>152</v>
      </c>
      <c r="D142" s="91"/>
      <c r="E142" s="97" t="s">
        <v>154</v>
      </c>
      <c r="F142" s="91"/>
      <c r="G142" s="97" t="s">
        <v>37</v>
      </c>
      <c r="H142" s="91"/>
      <c r="I142" s="97" t="s">
        <v>157</v>
      </c>
      <c r="J142" s="91"/>
      <c r="K142" s="91"/>
      <c r="L142" s="97" t="s">
        <v>161</v>
      </c>
      <c r="M142" s="91"/>
      <c r="N142" s="91"/>
      <c r="O142" s="97" t="s">
        <v>58</v>
      </c>
      <c r="P142" s="91"/>
      <c r="Q142" s="97"/>
      <c r="R142" s="91"/>
      <c r="S142" s="98" t="s">
        <v>168</v>
      </c>
      <c r="T142" s="91"/>
      <c r="U142" s="91"/>
      <c r="V142" s="91"/>
      <c r="W142" s="91"/>
      <c r="X142" s="91"/>
      <c r="Y142" s="91"/>
      <c r="Z142" s="91"/>
      <c r="AA142" s="97" t="s">
        <v>30</v>
      </c>
      <c r="AB142" s="91"/>
      <c r="AC142" s="91"/>
      <c r="AD142" s="91"/>
      <c r="AE142" s="91"/>
      <c r="AF142" s="97" t="s">
        <v>31</v>
      </c>
      <c r="AG142" s="91"/>
      <c r="AH142" s="91"/>
      <c r="AI142" s="99" t="s">
        <v>34</v>
      </c>
      <c r="AJ142" s="100" t="s">
        <v>35</v>
      </c>
      <c r="AK142" s="91"/>
      <c r="AL142" s="91"/>
      <c r="AM142" s="91"/>
      <c r="AN142" s="91"/>
      <c r="AO142" s="91"/>
      <c r="AP142" s="101">
        <v>8474897778</v>
      </c>
      <c r="AQ142" s="101">
        <v>6517823198</v>
      </c>
      <c r="AR142" s="101">
        <v>1957074580</v>
      </c>
      <c r="AS142" s="102">
        <v>0</v>
      </c>
      <c r="AT142" s="101">
        <v>2775571860</v>
      </c>
      <c r="AU142" s="101">
        <v>3742251338</v>
      </c>
      <c r="AV142" s="101">
        <v>46618942</v>
      </c>
      <c r="AW142" s="101">
        <v>2728952918</v>
      </c>
      <c r="AX142" s="101">
        <v>40985609</v>
      </c>
      <c r="AY142" s="101">
        <v>5633333</v>
      </c>
      <c r="AZ142" s="101">
        <v>40985609</v>
      </c>
      <c r="BA142" s="102">
        <v>0</v>
      </c>
      <c r="BB142" s="102">
        <v>0</v>
      </c>
      <c r="BC142" s="63">
        <f t="shared" si="21"/>
        <v>0.32750505465742741</v>
      </c>
      <c r="BD142" s="63">
        <f t="shared" si="22"/>
        <v>5.5008264667236679E-3</v>
      </c>
    </row>
    <row r="143" spans="1:56" s="29" customFormat="1" ht="12" customHeight="1">
      <c r="A143" s="97" t="s">
        <v>148</v>
      </c>
      <c r="B143" s="91"/>
      <c r="C143" s="97" t="s">
        <v>152</v>
      </c>
      <c r="D143" s="91"/>
      <c r="E143" s="97" t="s">
        <v>154</v>
      </c>
      <c r="F143" s="91"/>
      <c r="G143" s="97" t="s">
        <v>37</v>
      </c>
      <c r="H143" s="91"/>
      <c r="I143" s="97" t="s">
        <v>157</v>
      </c>
      <c r="J143" s="91"/>
      <c r="K143" s="91"/>
      <c r="L143" s="97" t="s">
        <v>163</v>
      </c>
      <c r="M143" s="91"/>
      <c r="N143" s="91"/>
      <c r="O143" s="97" t="s">
        <v>58</v>
      </c>
      <c r="P143" s="91"/>
      <c r="Q143" s="97"/>
      <c r="R143" s="91"/>
      <c r="S143" s="98" t="s">
        <v>169</v>
      </c>
      <c r="T143" s="91"/>
      <c r="U143" s="91"/>
      <c r="V143" s="91"/>
      <c r="W143" s="91"/>
      <c r="X143" s="91"/>
      <c r="Y143" s="91"/>
      <c r="Z143" s="91"/>
      <c r="AA143" s="97" t="s">
        <v>30</v>
      </c>
      <c r="AB143" s="91"/>
      <c r="AC143" s="91"/>
      <c r="AD143" s="91"/>
      <c r="AE143" s="91"/>
      <c r="AF143" s="97" t="s">
        <v>31</v>
      </c>
      <c r="AG143" s="91"/>
      <c r="AH143" s="91"/>
      <c r="AI143" s="99" t="s">
        <v>34</v>
      </c>
      <c r="AJ143" s="100" t="s">
        <v>35</v>
      </c>
      <c r="AK143" s="91"/>
      <c r="AL143" s="91"/>
      <c r="AM143" s="91"/>
      <c r="AN143" s="91"/>
      <c r="AO143" s="91"/>
      <c r="AP143" s="101">
        <v>4618413990</v>
      </c>
      <c r="AQ143" s="101">
        <v>3080345000</v>
      </c>
      <c r="AR143" s="101">
        <v>1538068990</v>
      </c>
      <c r="AS143" s="102">
        <v>0</v>
      </c>
      <c r="AT143" s="101">
        <v>443523893</v>
      </c>
      <c r="AU143" s="101">
        <v>2636821107</v>
      </c>
      <c r="AV143" s="101">
        <v>2403333</v>
      </c>
      <c r="AW143" s="101">
        <v>441120560</v>
      </c>
      <c r="AX143" s="101">
        <v>2403333</v>
      </c>
      <c r="AY143" s="102">
        <v>0</v>
      </c>
      <c r="AZ143" s="101">
        <v>2403333</v>
      </c>
      <c r="BA143" s="102">
        <v>0</v>
      </c>
      <c r="BB143" s="102">
        <v>0</v>
      </c>
      <c r="BC143" s="63">
        <f t="shared" si="21"/>
        <v>9.6033810299453043E-2</v>
      </c>
      <c r="BD143" s="63">
        <f t="shared" si="22"/>
        <v>5.2038059065380579E-4</v>
      </c>
    </row>
    <row r="144" spans="1:56" s="29" customFormat="1" ht="12" customHeight="1">
      <c r="A144" s="97" t="s">
        <v>148</v>
      </c>
      <c r="B144" s="91"/>
      <c r="C144" s="97" t="s">
        <v>152</v>
      </c>
      <c r="D144" s="91"/>
      <c r="E144" s="97" t="s">
        <v>154</v>
      </c>
      <c r="F144" s="91"/>
      <c r="G144" s="97" t="s">
        <v>37</v>
      </c>
      <c r="H144" s="91"/>
      <c r="I144" s="97" t="s">
        <v>157</v>
      </c>
      <c r="J144" s="91"/>
      <c r="K144" s="91"/>
      <c r="L144" s="97" t="s">
        <v>165</v>
      </c>
      <c r="M144" s="91"/>
      <c r="N144" s="91"/>
      <c r="O144" s="97" t="s">
        <v>58</v>
      </c>
      <c r="P144" s="91"/>
      <c r="Q144" s="97"/>
      <c r="R144" s="91"/>
      <c r="S144" s="98" t="s">
        <v>170</v>
      </c>
      <c r="T144" s="91"/>
      <c r="U144" s="91"/>
      <c r="V144" s="91"/>
      <c r="W144" s="91"/>
      <c r="X144" s="91"/>
      <c r="Y144" s="91"/>
      <c r="Z144" s="91"/>
      <c r="AA144" s="97" t="s">
        <v>30</v>
      </c>
      <c r="AB144" s="91"/>
      <c r="AC144" s="91"/>
      <c r="AD144" s="91"/>
      <c r="AE144" s="91"/>
      <c r="AF144" s="97" t="s">
        <v>31</v>
      </c>
      <c r="AG144" s="91"/>
      <c r="AH144" s="91"/>
      <c r="AI144" s="99" t="s">
        <v>34</v>
      </c>
      <c r="AJ144" s="100" t="s">
        <v>35</v>
      </c>
      <c r="AK144" s="91"/>
      <c r="AL144" s="91"/>
      <c r="AM144" s="91"/>
      <c r="AN144" s="91"/>
      <c r="AO144" s="91"/>
      <c r="AP144" s="101">
        <v>1382449860</v>
      </c>
      <c r="AQ144" s="101">
        <v>1084908000</v>
      </c>
      <c r="AR144" s="101">
        <v>297541860</v>
      </c>
      <c r="AS144" s="102">
        <v>0</v>
      </c>
      <c r="AT144" s="101">
        <v>674800000</v>
      </c>
      <c r="AU144" s="101">
        <v>410108000</v>
      </c>
      <c r="AV144" s="102">
        <v>0</v>
      </c>
      <c r="AW144" s="101">
        <v>674800000</v>
      </c>
      <c r="AX144" s="102">
        <v>0</v>
      </c>
      <c r="AY144" s="102">
        <v>0</v>
      </c>
      <c r="AZ144" s="102">
        <v>0</v>
      </c>
      <c r="BA144" s="102">
        <v>0</v>
      </c>
      <c r="BB144" s="102">
        <v>0</v>
      </c>
      <c r="BC144" s="63">
        <f t="shared" si="21"/>
        <v>0.48811896874147753</v>
      </c>
      <c r="BD144" s="63">
        <f t="shared" si="22"/>
        <v>0</v>
      </c>
    </row>
    <row r="145" spans="1:56" s="29" customFormat="1" ht="12" customHeight="1">
      <c r="A145" s="90" t="s">
        <v>148</v>
      </c>
      <c r="B145" s="91"/>
      <c r="C145" s="90" t="s">
        <v>152</v>
      </c>
      <c r="D145" s="91"/>
      <c r="E145" s="90" t="s">
        <v>154</v>
      </c>
      <c r="F145" s="91"/>
      <c r="G145" s="90" t="s">
        <v>171</v>
      </c>
      <c r="H145" s="91"/>
      <c r="I145" s="90"/>
      <c r="J145" s="91"/>
      <c r="K145" s="91"/>
      <c r="L145" s="90"/>
      <c r="M145" s="91"/>
      <c r="N145" s="91"/>
      <c r="O145" s="90"/>
      <c r="P145" s="91"/>
      <c r="Q145" s="90"/>
      <c r="R145" s="91"/>
      <c r="S145" s="92" t="s">
        <v>172</v>
      </c>
      <c r="T145" s="91"/>
      <c r="U145" s="91"/>
      <c r="V145" s="91"/>
      <c r="W145" s="91"/>
      <c r="X145" s="91"/>
      <c r="Y145" s="91"/>
      <c r="Z145" s="91"/>
      <c r="AA145" s="90" t="s">
        <v>30</v>
      </c>
      <c r="AB145" s="91"/>
      <c r="AC145" s="91"/>
      <c r="AD145" s="91"/>
      <c r="AE145" s="91"/>
      <c r="AF145" s="90" t="s">
        <v>31</v>
      </c>
      <c r="AG145" s="91"/>
      <c r="AH145" s="91"/>
      <c r="AI145" s="93" t="s">
        <v>34</v>
      </c>
      <c r="AJ145" s="94" t="s">
        <v>35</v>
      </c>
      <c r="AK145" s="91"/>
      <c r="AL145" s="91"/>
      <c r="AM145" s="91"/>
      <c r="AN145" s="91"/>
      <c r="AO145" s="91"/>
      <c r="AP145" s="95">
        <v>18387850660</v>
      </c>
      <c r="AQ145" s="95">
        <v>10508554567</v>
      </c>
      <c r="AR145" s="95">
        <v>7879296093</v>
      </c>
      <c r="AS145" s="96">
        <v>0</v>
      </c>
      <c r="AT145" s="95">
        <v>4476528155</v>
      </c>
      <c r="AU145" s="95">
        <v>6032026412</v>
      </c>
      <c r="AV145" s="95">
        <v>12952483</v>
      </c>
      <c r="AW145" s="95">
        <v>4463575672</v>
      </c>
      <c r="AX145" s="95">
        <v>12952483</v>
      </c>
      <c r="AY145" s="96">
        <v>0</v>
      </c>
      <c r="AZ145" s="95">
        <v>12952483</v>
      </c>
      <c r="BA145" s="96">
        <v>0</v>
      </c>
      <c r="BB145" s="96">
        <v>0</v>
      </c>
      <c r="BC145" s="63">
        <f t="shared" si="21"/>
        <v>0.2434503215070162</v>
      </c>
      <c r="BD145" s="63">
        <f t="shared" si="22"/>
        <v>7.0440440481584811E-4</v>
      </c>
    </row>
    <row r="146" spans="1:56" s="29" customFormat="1" ht="12" customHeight="1">
      <c r="A146" s="90" t="s">
        <v>148</v>
      </c>
      <c r="B146" s="91"/>
      <c r="C146" s="90" t="s">
        <v>152</v>
      </c>
      <c r="D146" s="91"/>
      <c r="E146" s="90" t="s">
        <v>154</v>
      </c>
      <c r="F146" s="91"/>
      <c r="G146" s="90" t="s">
        <v>171</v>
      </c>
      <c r="H146" s="91"/>
      <c r="I146" s="90" t="s">
        <v>157</v>
      </c>
      <c r="J146" s="91"/>
      <c r="K146" s="91"/>
      <c r="L146" s="90" t="s">
        <v>161</v>
      </c>
      <c r="M146" s="91"/>
      <c r="N146" s="91"/>
      <c r="O146" s="90" t="s">
        <v>0</v>
      </c>
      <c r="P146" s="91"/>
      <c r="Q146" s="90" t="s">
        <v>0</v>
      </c>
      <c r="R146" s="91"/>
      <c r="S146" s="92" t="s">
        <v>162</v>
      </c>
      <c r="T146" s="91"/>
      <c r="U146" s="91"/>
      <c r="V146" s="91"/>
      <c r="W146" s="91"/>
      <c r="X146" s="91"/>
      <c r="Y146" s="91"/>
      <c r="Z146" s="91"/>
      <c r="AA146" s="90" t="s">
        <v>30</v>
      </c>
      <c r="AB146" s="91"/>
      <c r="AC146" s="91"/>
      <c r="AD146" s="91"/>
      <c r="AE146" s="91"/>
      <c r="AF146" s="90" t="s">
        <v>31</v>
      </c>
      <c r="AG146" s="91"/>
      <c r="AH146" s="91"/>
      <c r="AI146" s="93" t="s">
        <v>34</v>
      </c>
      <c r="AJ146" s="94" t="s">
        <v>35</v>
      </c>
      <c r="AK146" s="91"/>
      <c r="AL146" s="91"/>
      <c r="AM146" s="91"/>
      <c r="AN146" s="91"/>
      <c r="AO146" s="91"/>
      <c r="AP146" s="95">
        <v>4136806740</v>
      </c>
      <c r="AQ146" s="95">
        <v>3240345200</v>
      </c>
      <c r="AR146" s="95">
        <v>896461540</v>
      </c>
      <c r="AS146" s="96">
        <v>0</v>
      </c>
      <c r="AT146" s="95">
        <v>837944702</v>
      </c>
      <c r="AU146" s="95">
        <v>2402400498</v>
      </c>
      <c r="AV146" s="95">
        <v>8866666</v>
      </c>
      <c r="AW146" s="95">
        <v>829078036</v>
      </c>
      <c r="AX146" s="95">
        <v>8866666</v>
      </c>
      <c r="AY146" s="96">
        <v>0</v>
      </c>
      <c r="AZ146" s="95">
        <v>8866666</v>
      </c>
      <c r="BA146" s="96">
        <v>0</v>
      </c>
      <c r="BB146" s="96">
        <v>0</v>
      </c>
      <c r="BC146" s="63">
        <f t="shared" si="21"/>
        <v>0.20255833899555095</v>
      </c>
      <c r="BD146" s="63">
        <f t="shared" si="22"/>
        <v>2.1433599772175964E-3</v>
      </c>
    </row>
    <row r="147" spans="1:56" s="29" customFormat="1" ht="12" customHeight="1">
      <c r="A147" s="90" t="s">
        <v>148</v>
      </c>
      <c r="B147" s="91"/>
      <c r="C147" s="90" t="s">
        <v>152</v>
      </c>
      <c r="D147" s="91"/>
      <c r="E147" s="90" t="s">
        <v>154</v>
      </c>
      <c r="F147" s="91"/>
      <c r="G147" s="90" t="s">
        <v>171</v>
      </c>
      <c r="H147" s="91"/>
      <c r="I147" s="90" t="s">
        <v>157</v>
      </c>
      <c r="J147" s="91"/>
      <c r="K147" s="91"/>
      <c r="L147" s="90" t="s">
        <v>163</v>
      </c>
      <c r="M147" s="91"/>
      <c r="N147" s="91"/>
      <c r="O147" s="90" t="s">
        <v>0</v>
      </c>
      <c r="P147" s="91"/>
      <c r="Q147" s="90" t="s">
        <v>0</v>
      </c>
      <c r="R147" s="91"/>
      <c r="S147" s="92" t="s">
        <v>164</v>
      </c>
      <c r="T147" s="91"/>
      <c r="U147" s="91"/>
      <c r="V147" s="91"/>
      <c r="W147" s="91"/>
      <c r="X147" s="91"/>
      <c r="Y147" s="91"/>
      <c r="Z147" s="91"/>
      <c r="AA147" s="90" t="s">
        <v>30</v>
      </c>
      <c r="AB147" s="91"/>
      <c r="AC147" s="91"/>
      <c r="AD147" s="91"/>
      <c r="AE147" s="91"/>
      <c r="AF147" s="90" t="s">
        <v>31</v>
      </c>
      <c r="AG147" s="91"/>
      <c r="AH147" s="91"/>
      <c r="AI147" s="93" t="s">
        <v>34</v>
      </c>
      <c r="AJ147" s="94" t="s">
        <v>35</v>
      </c>
      <c r="AK147" s="91"/>
      <c r="AL147" s="91"/>
      <c r="AM147" s="91"/>
      <c r="AN147" s="91"/>
      <c r="AO147" s="91"/>
      <c r="AP147" s="95">
        <v>4909579780</v>
      </c>
      <c r="AQ147" s="95">
        <v>1565777965</v>
      </c>
      <c r="AR147" s="95">
        <v>3343801815</v>
      </c>
      <c r="AS147" s="96">
        <v>0</v>
      </c>
      <c r="AT147" s="95">
        <v>506440000</v>
      </c>
      <c r="AU147" s="95">
        <v>1059337965</v>
      </c>
      <c r="AV147" s="96">
        <v>0</v>
      </c>
      <c r="AW147" s="95">
        <v>506440000</v>
      </c>
      <c r="AX147" s="96">
        <v>0</v>
      </c>
      <c r="AY147" s="96">
        <v>0</v>
      </c>
      <c r="AZ147" s="96">
        <v>0</v>
      </c>
      <c r="BA147" s="96">
        <v>0</v>
      </c>
      <c r="BB147" s="96">
        <v>0</v>
      </c>
      <c r="BC147" s="63">
        <f t="shared" si="21"/>
        <v>0.1031534311883613</v>
      </c>
      <c r="BD147" s="63">
        <f t="shared" si="22"/>
        <v>0</v>
      </c>
    </row>
    <row r="148" spans="1:56" s="29" customFormat="1" ht="12" customHeight="1">
      <c r="A148" s="90" t="s">
        <v>148</v>
      </c>
      <c r="B148" s="91"/>
      <c r="C148" s="90" t="s">
        <v>152</v>
      </c>
      <c r="D148" s="91"/>
      <c r="E148" s="90" t="s">
        <v>154</v>
      </c>
      <c r="F148" s="91"/>
      <c r="G148" s="90" t="s">
        <v>171</v>
      </c>
      <c r="H148" s="91"/>
      <c r="I148" s="90" t="s">
        <v>157</v>
      </c>
      <c r="J148" s="91"/>
      <c r="K148" s="91"/>
      <c r="L148" s="90" t="s">
        <v>173</v>
      </c>
      <c r="M148" s="91"/>
      <c r="N148" s="91"/>
      <c r="O148" s="90" t="s">
        <v>0</v>
      </c>
      <c r="P148" s="91"/>
      <c r="Q148" s="90" t="s">
        <v>0</v>
      </c>
      <c r="R148" s="91"/>
      <c r="S148" s="92" t="s">
        <v>174</v>
      </c>
      <c r="T148" s="91"/>
      <c r="U148" s="91"/>
      <c r="V148" s="91"/>
      <c r="W148" s="91"/>
      <c r="X148" s="91"/>
      <c r="Y148" s="91"/>
      <c r="Z148" s="91"/>
      <c r="AA148" s="90" t="s">
        <v>30</v>
      </c>
      <c r="AB148" s="91"/>
      <c r="AC148" s="91"/>
      <c r="AD148" s="91"/>
      <c r="AE148" s="91"/>
      <c r="AF148" s="90" t="s">
        <v>31</v>
      </c>
      <c r="AG148" s="91"/>
      <c r="AH148" s="91"/>
      <c r="AI148" s="93" t="s">
        <v>34</v>
      </c>
      <c r="AJ148" s="94" t="s">
        <v>35</v>
      </c>
      <c r="AK148" s="91"/>
      <c r="AL148" s="91"/>
      <c r="AM148" s="91"/>
      <c r="AN148" s="91"/>
      <c r="AO148" s="91"/>
      <c r="AP148" s="95">
        <v>3644385060</v>
      </c>
      <c r="AQ148" s="95">
        <v>505794735</v>
      </c>
      <c r="AR148" s="95">
        <v>3138590325</v>
      </c>
      <c r="AS148" s="96">
        <v>0</v>
      </c>
      <c r="AT148" s="95">
        <v>315146700</v>
      </c>
      <c r="AU148" s="95">
        <v>190648035</v>
      </c>
      <c r="AV148" s="95">
        <v>1200000</v>
      </c>
      <c r="AW148" s="95">
        <v>313946700</v>
      </c>
      <c r="AX148" s="95">
        <v>1200000</v>
      </c>
      <c r="AY148" s="96">
        <v>0</v>
      </c>
      <c r="AZ148" s="95">
        <v>1200000</v>
      </c>
      <c r="BA148" s="96">
        <v>0</v>
      </c>
      <c r="BB148" s="96">
        <v>0</v>
      </c>
      <c r="BC148" s="63">
        <f t="shared" si="21"/>
        <v>8.6474588939292815E-2</v>
      </c>
      <c r="BD148" s="63">
        <f t="shared" si="22"/>
        <v>3.2927365803656322E-4</v>
      </c>
    </row>
    <row r="149" spans="1:56" s="29" customFormat="1" ht="12" customHeight="1">
      <c r="A149" s="90" t="s">
        <v>148</v>
      </c>
      <c r="B149" s="91"/>
      <c r="C149" s="90" t="s">
        <v>152</v>
      </c>
      <c r="D149" s="91"/>
      <c r="E149" s="90" t="s">
        <v>154</v>
      </c>
      <c r="F149" s="91"/>
      <c r="G149" s="90" t="s">
        <v>171</v>
      </c>
      <c r="H149" s="91"/>
      <c r="I149" s="90" t="s">
        <v>157</v>
      </c>
      <c r="J149" s="91"/>
      <c r="K149" s="91"/>
      <c r="L149" s="90" t="s">
        <v>175</v>
      </c>
      <c r="M149" s="91"/>
      <c r="N149" s="91"/>
      <c r="O149" s="90" t="s">
        <v>0</v>
      </c>
      <c r="P149" s="91"/>
      <c r="Q149" s="90" t="s">
        <v>0</v>
      </c>
      <c r="R149" s="91"/>
      <c r="S149" s="92" t="s">
        <v>176</v>
      </c>
      <c r="T149" s="91"/>
      <c r="U149" s="91"/>
      <c r="V149" s="91"/>
      <c r="W149" s="91"/>
      <c r="X149" s="91"/>
      <c r="Y149" s="91"/>
      <c r="Z149" s="91"/>
      <c r="AA149" s="90" t="s">
        <v>30</v>
      </c>
      <c r="AB149" s="91"/>
      <c r="AC149" s="91"/>
      <c r="AD149" s="91"/>
      <c r="AE149" s="91"/>
      <c r="AF149" s="90" t="s">
        <v>31</v>
      </c>
      <c r="AG149" s="91"/>
      <c r="AH149" s="91"/>
      <c r="AI149" s="93" t="s">
        <v>34</v>
      </c>
      <c r="AJ149" s="94" t="s">
        <v>35</v>
      </c>
      <c r="AK149" s="91"/>
      <c r="AL149" s="91"/>
      <c r="AM149" s="91"/>
      <c r="AN149" s="91"/>
      <c r="AO149" s="91"/>
      <c r="AP149" s="95">
        <v>2068131580</v>
      </c>
      <c r="AQ149" s="95">
        <v>1844100000</v>
      </c>
      <c r="AR149" s="95">
        <v>224031580</v>
      </c>
      <c r="AS149" s="96">
        <v>0</v>
      </c>
      <c r="AT149" s="95">
        <v>742400000</v>
      </c>
      <c r="AU149" s="95">
        <v>1101700000</v>
      </c>
      <c r="AV149" s="96">
        <v>0</v>
      </c>
      <c r="AW149" s="95">
        <v>742400000</v>
      </c>
      <c r="AX149" s="96">
        <v>0</v>
      </c>
      <c r="AY149" s="96">
        <v>0</v>
      </c>
      <c r="AZ149" s="96">
        <v>0</v>
      </c>
      <c r="BA149" s="96">
        <v>0</v>
      </c>
      <c r="BB149" s="96">
        <v>0</v>
      </c>
      <c r="BC149" s="63">
        <f t="shared" si="21"/>
        <v>0.35897135713192874</v>
      </c>
      <c r="BD149" s="63">
        <f t="shared" si="22"/>
        <v>0</v>
      </c>
    </row>
    <row r="150" spans="1:56" s="29" customFormat="1" ht="12" customHeight="1">
      <c r="A150" s="90" t="s">
        <v>148</v>
      </c>
      <c r="B150" s="91"/>
      <c r="C150" s="90" t="s">
        <v>152</v>
      </c>
      <c r="D150" s="91"/>
      <c r="E150" s="90" t="s">
        <v>154</v>
      </c>
      <c r="F150" s="91"/>
      <c r="G150" s="90" t="s">
        <v>171</v>
      </c>
      <c r="H150" s="91"/>
      <c r="I150" s="90" t="s">
        <v>157</v>
      </c>
      <c r="J150" s="91"/>
      <c r="K150" s="91"/>
      <c r="L150" s="90" t="s">
        <v>177</v>
      </c>
      <c r="M150" s="91"/>
      <c r="N150" s="91"/>
      <c r="O150" s="90" t="s">
        <v>0</v>
      </c>
      <c r="P150" s="91"/>
      <c r="Q150" s="90" t="s">
        <v>0</v>
      </c>
      <c r="R150" s="91"/>
      <c r="S150" s="92" t="s">
        <v>178</v>
      </c>
      <c r="T150" s="91"/>
      <c r="U150" s="91"/>
      <c r="V150" s="91"/>
      <c r="W150" s="91"/>
      <c r="X150" s="91"/>
      <c r="Y150" s="91"/>
      <c r="Z150" s="91"/>
      <c r="AA150" s="90" t="s">
        <v>30</v>
      </c>
      <c r="AB150" s="91"/>
      <c r="AC150" s="91"/>
      <c r="AD150" s="91"/>
      <c r="AE150" s="91"/>
      <c r="AF150" s="90" t="s">
        <v>31</v>
      </c>
      <c r="AG150" s="91"/>
      <c r="AH150" s="91"/>
      <c r="AI150" s="93" t="s">
        <v>34</v>
      </c>
      <c r="AJ150" s="94" t="s">
        <v>35</v>
      </c>
      <c r="AK150" s="91"/>
      <c r="AL150" s="91"/>
      <c r="AM150" s="91"/>
      <c r="AN150" s="91"/>
      <c r="AO150" s="91"/>
      <c r="AP150" s="95">
        <v>3628947500</v>
      </c>
      <c r="AQ150" s="95">
        <v>3352536667</v>
      </c>
      <c r="AR150" s="95">
        <v>276410833</v>
      </c>
      <c r="AS150" s="96">
        <v>0</v>
      </c>
      <c r="AT150" s="95">
        <v>2074596753</v>
      </c>
      <c r="AU150" s="95">
        <v>1277939914</v>
      </c>
      <c r="AV150" s="95">
        <v>2885817</v>
      </c>
      <c r="AW150" s="95">
        <v>2071710936</v>
      </c>
      <c r="AX150" s="95">
        <v>2885817</v>
      </c>
      <c r="AY150" s="96">
        <v>0</v>
      </c>
      <c r="AZ150" s="95">
        <v>2885817</v>
      </c>
      <c r="BA150" s="96">
        <v>0</v>
      </c>
      <c r="BB150" s="96">
        <v>0</v>
      </c>
      <c r="BC150" s="63">
        <f t="shared" si="21"/>
        <v>0.57168001273096403</v>
      </c>
      <c r="BD150" s="63">
        <f t="shared" si="22"/>
        <v>7.952214795061102E-4</v>
      </c>
    </row>
    <row r="151" spans="1:56" s="29" customFormat="1" ht="12" customHeight="1">
      <c r="A151" s="97" t="s">
        <v>148</v>
      </c>
      <c r="B151" s="91"/>
      <c r="C151" s="97" t="s">
        <v>152</v>
      </c>
      <c r="D151" s="91"/>
      <c r="E151" s="97" t="s">
        <v>154</v>
      </c>
      <c r="F151" s="91"/>
      <c r="G151" s="97" t="s">
        <v>171</v>
      </c>
      <c r="H151" s="91"/>
      <c r="I151" s="97" t="s">
        <v>157</v>
      </c>
      <c r="J151" s="91"/>
      <c r="K151" s="91"/>
      <c r="L151" s="97" t="s">
        <v>161</v>
      </c>
      <c r="M151" s="91"/>
      <c r="N151" s="91"/>
      <c r="O151" s="97" t="s">
        <v>58</v>
      </c>
      <c r="P151" s="91"/>
      <c r="Q151" s="97" t="s">
        <v>0</v>
      </c>
      <c r="R151" s="91"/>
      <c r="S151" s="98" t="s">
        <v>179</v>
      </c>
      <c r="T151" s="91"/>
      <c r="U151" s="91"/>
      <c r="V151" s="91"/>
      <c r="W151" s="91"/>
      <c r="X151" s="91"/>
      <c r="Y151" s="91"/>
      <c r="Z151" s="91"/>
      <c r="AA151" s="97" t="s">
        <v>30</v>
      </c>
      <c r="AB151" s="91"/>
      <c r="AC151" s="91"/>
      <c r="AD151" s="91"/>
      <c r="AE151" s="91"/>
      <c r="AF151" s="97" t="s">
        <v>31</v>
      </c>
      <c r="AG151" s="91"/>
      <c r="AH151" s="91"/>
      <c r="AI151" s="99" t="s">
        <v>34</v>
      </c>
      <c r="AJ151" s="100" t="s">
        <v>35</v>
      </c>
      <c r="AK151" s="91"/>
      <c r="AL151" s="91"/>
      <c r="AM151" s="91"/>
      <c r="AN151" s="91"/>
      <c r="AO151" s="91"/>
      <c r="AP151" s="101">
        <v>4136806740</v>
      </c>
      <c r="AQ151" s="101">
        <v>3240345200</v>
      </c>
      <c r="AR151" s="101">
        <v>896461540</v>
      </c>
      <c r="AS151" s="102">
        <v>0</v>
      </c>
      <c r="AT151" s="101">
        <v>837944702</v>
      </c>
      <c r="AU151" s="101">
        <v>2402400498</v>
      </c>
      <c r="AV151" s="101">
        <v>8866666</v>
      </c>
      <c r="AW151" s="101">
        <v>829078036</v>
      </c>
      <c r="AX151" s="101">
        <v>8866666</v>
      </c>
      <c r="AY151" s="102">
        <v>0</v>
      </c>
      <c r="AZ151" s="101">
        <v>8866666</v>
      </c>
      <c r="BA151" s="102">
        <v>0</v>
      </c>
      <c r="BB151" s="102">
        <v>0</v>
      </c>
      <c r="BC151" s="63">
        <f t="shared" si="21"/>
        <v>0.20255833899555095</v>
      </c>
      <c r="BD151" s="63">
        <f t="shared" si="22"/>
        <v>2.1433599772175964E-3</v>
      </c>
    </row>
    <row r="152" spans="1:56" s="29" customFormat="1" ht="12" customHeight="1">
      <c r="A152" s="97" t="s">
        <v>148</v>
      </c>
      <c r="B152" s="91"/>
      <c r="C152" s="97" t="s">
        <v>152</v>
      </c>
      <c r="D152" s="91"/>
      <c r="E152" s="97" t="s">
        <v>154</v>
      </c>
      <c r="F152" s="91"/>
      <c r="G152" s="97" t="s">
        <v>171</v>
      </c>
      <c r="H152" s="91"/>
      <c r="I152" s="97" t="s">
        <v>157</v>
      </c>
      <c r="J152" s="91"/>
      <c r="K152" s="91"/>
      <c r="L152" s="97" t="s">
        <v>163</v>
      </c>
      <c r="M152" s="91"/>
      <c r="N152" s="91"/>
      <c r="O152" s="97" t="s">
        <v>58</v>
      </c>
      <c r="P152" s="91"/>
      <c r="Q152" s="97" t="s">
        <v>0</v>
      </c>
      <c r="R152" s="91"/>
      <c r="S152" s="98" t="s">
        <v>180</v>
      </c>
      <c r="T152" s="91"/>
      <c r="U152" s="91"/>
      <c r="V152" s="91"/>
      <c r="W152" s="91"/>
      <c r="X152" s="91"/>
      <c r="Y152" s="91"/>
      <c r="Z152" s="91"/>
      <c r="AA152" s="97" t="s">
        <v>30</v>
      </c>
      <c r="AB152" s="91"/>
      <c r="AC152" s="91"/>
      <c r="AD152" s="91"/>
      <c r="AE152" s="91"/>
      <c r="AF152" s="97" t="s">
        <v>31</v>
      </c>
      <c r="AG152" s="91"/>
      <c r="AH152" s="91"/>
      <c r="AI152" s="99" t="s">
        <v>34</v>
      </c>
      <c r="AJ152" s="100" t="s">
        <v>35</v>
      </c>
      <c r="AK152" s="91"/>
      <c r="AL152" s="91"/>
      <c r="AM152" s="91"/>
      <c r="AN152" s="91"/>
      <c r="AO152" s="91"/>
      <c r="AP152" s="101">
        <v>4909579780</v>
      </c>
      <c r="AQ152" s="101">
        <v>1565777965</v>
      </c>
      <c r="AR152" s="101">
        <v>3343801815</v>
      </c>
      <c r="AS152" s="102">
        <v>0</v>
      </c>
      <c r="AT152" s="101">
        <v>506440000</v>
      </c>
      <c r="AU152" s="101">
        <v>1059337965</v>
      </c>
      <c r="AV152" s="102">
        <v>0</v>
      </c>
      <c r="AW152" s="101">
        <v>506440000</v>
      </c>
      <c r="AX152" s="102">
        <v>0</v>
      </c>
      <c r="AY152" s="102">
        <v>0</v>
      </c>
      <c r="AZ152" s="102">
        <v>0</v>
      </c>
      <c r="BA152" s="102">
        <v>0</v>
      </c>
      <c r="BB152" s="102">
        <v>0</v>
      </c>
      <c r="BC152" s="63">
        <f t="shared" si="21"/>
        <v>0.1031534311883613</v>
      </c>
      <c r="BD152" s="63">
        <f t="shared" si="22"/>
        <v>0</v>
      </c>
    </row>
    <row r="153" spans="1:56" s="29" customFormat="1" ht="12" customHeight="1">
      <c r="A153" s="97" t="s">
        <v>148</v>
      </c>
      <c r="B153" s="91"/>
      <c r="C153" s="97" t="s">
        <v>152</v>
      </c>
      <c r="D153" s="91"/>
      <c r="E153" s="97" t="s">
        <v>154</v>
      </c>
      <c r="F153" s="91"/>
      <c r="G153" s="97" t="s">
        <v>171</v>
      </c>
      <c r="H153" s="91"/>
      <c r="I153" s="97" t="s">
        <v>157</v>
      </c>
      <c r="J153" s="91"/>
      <c r="K153" s="91"/>
      <c r="L153" s="97" t="s">
        <v>173</v>
      </c>
      <c r="M153" s="91"/>
      <c r="N153" s="91"/>
      <c r="O153" s="97" t="s">
        <v>58</v>
      </c>
      <c r="P153" s="91"/>
      <c r="Q153" s="97" t="s">
        <v>0</v>
      </c>
      <c r="R153" s="91"/>
      <c r="S153" s="98" t="s">
        <v>181</v>
      </c>
      <c r="T153" s="91"/>
      <c r="U153" s="91"/>
      <c r="V153" s="91"/>
      <c r="W153" s="91"/>
      <c r="X153" s="91"/>
      <c r="Y153" s="91"/>
      <c r="Z153" s="91"/>
      <c r="AA153" s="97" t="s">
        <v>30</v>
      </c>
      <c r="AB153" s="91"/>
      <c r="AC153" s="91"/>
      <c r="AD153" s="91"/>
      <c r="AE153" s="91"/>
      <c r="AF153" s="97" t="s">
        <v>31</v>
      </c>
      <c r="AG153" s="91"/>
      <c r="AH153" s="91"/>
      <c r="AI153" s="99" t="s">
        <v>34</v>
      </c>
      <c r="AJ153" s="100" t="s">
        <v>35</v>
      </c>
      <c r="AK153" s="91"/>
      <c r="AL153" s="91"/>
      <c r="AM153" s="91"/>
      <c r="AN153" s="91"/>
      <c r="AO153" s="91"/>
      <c r="AP153" s="101">
        <v>3644385060</v>
      </c>
      <c r="AQ153" s="101">
        <v>505794735</v>
      </c>
      <c r="AR153" s="101">
        <v>3138590325</v>
      </c>
      <c r="AS153" s="102">
        <v>0</v>
      </c>
      <c r="AT153" s="101">
        <v>315146700</v>
      </c>
      <c r="AU153" s="101">
        <v>190648035</v>
      </c>
      <c r="AV153" s="101">
        <v>1200000</v>
      </c>
      <c r="AW153" s="101">
        <v>313946700</v>
      </c>
      <c r="AX153" s="101">
        <v>1200000</v>
      </c>
      <c r="AY153" s="102">
        <v>0</v>
      </c>
      <c r="AZ153" s="101">
        <v>1200000</v>
      </c>
      <c r="BA153" s="102">
        <v>0</v>
      </c>
      <c r="BB153" s="102">
        <v>0</v>
      </c>
      <c r="BC153" s="63">
        <f t="shared" si="21"/>
        <v>8.6474588939292815E-2</v>
      </c>
      <c r="BD153" s="63">
        <f t="shared" si="22"/>
        <v>3.2927365803656322E-4</v>
      </c>
    </row>
    <row r="154" spans="1:56" s="29" customFormat="1" ht="12" customHeight="1">
      <c r="A154" s="97" t="s">
        <v>148</v>
      </c>
      <c r="B154" s="91"/>
      <c r="C154" s="97" t="s">
        <v>152</v>
      </c>
      <c r="D154" s="91"/>
      <c r="E154" s="97" t="s">
        <v>154</v>
      </c>
      <c r="F154" s="91"/>
      <c r="G154" s="97" t="s">
        <v>171</v>
      </c>
      <c r="H154" s="91"/>
      <c r="I154" s="97" t="s">
        <v>157</v>
      </c>
      <c r="J154" s="91"/>
      <c r="K154" s="91"/>
      <c r="L154" s="97" t="s">
        <v>175</v>
      </c>
      <c r="M154" s="91"/>
      <c r="N154" s="91"/>
      <c r="O154" s="97" t="s">
        <v>58</v>
      </c>
      <c r="P154" s="91"/>
      <c r="Q154" s="97" t="s">
        <v>0</v>
      </c>
      <c r="R154" s="91"/>
      <c r="S154" s="98" t="s">
        <v>182</v>
      </c>
      <c r="T154" s="91"/>
      <c r="U154" s="91"/>
      <c r="V154" s="91"/>
      <c r="W154" s="91"/>
      <c r="X154" s="91"/>
      <c r="Y154" s="91"/>
      <c r="Z154" s="91"/>
      <c r="AA154" s="97" t="s">
        <v>30</v>
      </c>
      <c r="AB154" s="91"/>
      <c r="AC154" s="91"/>
      <c r="AD154" s="91"/>
      <c r="AE154" s="91"/>
      <c r="AF154" s="97" t="s">
        <v>31</v>
      </c>
      <c r="AG154" s="91"/>
      <c r="AH154" s="91"/>
      <c r="AI154" s="99" t="s">
        <v>34</v>
      </c>
      <c r="AJ154" s="100" t="s">
        <v>35</v>
      </c>
      <c r="AK154" s="91"/>
      <c r="AL154" s="91"/>
      <c r="AM154" s="91"/>
      <c r="AN154" s="91"/>
      <c r="AO154" s="91"/>
      <c r="AP154" s="101">
        <v>2068131580</v>
      </c>
      <c r="AQ154" s="101">
        <v>1844100000</v>
      </c>
      <c r="AR154" s="101">
        <v>224031580</v>
      </c>
      <c r="AS154" s="102">
        <v>0</v>
      </c>
      <c r="AT154" s="101">
        <v>742400000</v>
      </c>
      <c r="AU154" s="101">
        <v>1101700000</v>
      </c>
      <c r="AV154" s="102">
        <v>0</v>
      </c>
      <c r="AW154" s="101">
        <v>742400000</v>
      </c>
      <c r="AX154" s="102">
        <v>0</v>
      </c>
      <c r="AY154" s="102">
        <v>0</v>
      </c>
      <c r="AZ154" s="102">
        <v>0</v>
      </c>
      <c r="BA154" s="102">
        <v>0</v>
      </c>
      <c r="BB154" s="102">
        <v>0</v>
      </c>
      <c r="BC154" s="63">
        <f t="shared" si="21"/>
        <v>0.35897135713192874</v>
      </c>
      <c r="BD154" s="63">
        <f t="shared" si="22"/>
        <v>0</v>
      </c>
    </row>
    <row r="155" spans="1:56" s="29" customFormat="1" ht="12" customHeight="1">
      <c r="A155" s="97" t="s">
        <v>148</v>
      </c>
      <c r="B155" s="91"/>
      <c r="C155" s="97" t="s">
        <v>152</v>
      </c>
      <c r="D155" s="91"/>
      <c r="E155" s="97" t="s">
        <v>154</v>
      </c>
      <c r="F155" s="91"/>
      <c r="G155" s="97" t="s">
        <v>171</v>
      </c>
      <c r="H155" s="91"/>
      <c r="I155" s="97" t="s">
        <v>157</v>
      </c>
      <c r="J155" s="91"/>
      <c r="K155" s="91"/>
      <c r="L155" s="97" t="s">
        <v>177</v>
      </c>
      <c r="M155" s="91"/>
      <c r="N155" s="91"/>
      <c r="O155" s="97" t="s">
        <v>58</v>
      </c>
      <c r="P155" s="91"/>
      <c r="Q155" s="97" t="s">
        <v>0</v>
      </c>
      <c r="R155" s="91"/>
      <c r="S155" s="98" t="s">
        <v>183</v>
      </c>
      <c r="T155" s="91"/>
      <c r="U155" s="91"/>
      <c r="V155" s="91"/>
      <c r="W155" s="91"/>
      <c r="X155" s="91"/>
      <c r="Y155" s="91"/>
      <c r="Z155" s="91"/>
      <c r="AA155" s="97" t="s">
        <v>30</v>
      </c>
      <c r="AB155" s="91"/>
      <c r="AC155" s="91"/>
      <c r="AD155" s="91"/>
      <c r="AE155" s="91"/>
      <c r="AF155" s="97" t="s">
        <v>31</v>
      </c>
      <c r="AG155" s="91"/>
      <c r="AH155" s="91"/>
      <c r="AI155" s="99" t="s">
        <v>34</v>
      </c>
      <c r="AJ155" s="100" t="s">
        <v>35</v>
      </c>
      <c r="AK155" s="91"/>
      <c r="AL155" s="91"/>
      <c r="AM155" s="91"/>
      <c r="AN155" s="91"/>
      <c r="AO155" s="91"/>
      <c r="AP155" s="101">
        <v>3628947500</v>
      </c>
      <c r="AQ155" s="101">
        <v>3352536667</v>
      </c>
      <c r="AR155" s="101">
        <v>276410833</v>
      </c>
      <c r="AS155" s="102">
        <v>0</v>
      </c>
      <c r="AT155" s="101">
        <v>2074596753</v>
      </c>
      <c r="AU155" s="101">
        <v>1277939914</v>
      </c>
      <c r="AV155" s="101">
        <v>2885817</v>
      </c>
      <c r="AW155" s="101">
        <v>2071710936</v>
      </c>
      <c r="AX155" s="101">
        <v>2885817</v>
      </c>
      <c r="AY155" s="102">
        <v>0</v>
      </c>
      <c r="AZ155" s="101">
        <v>2885817</v>
      </c>
      <c r="BA155" s="102">
        <v>0</v>
      </c>
      <c r="BB155" s="102">
        <v>0</v>
      </c>
      <c r="BC155" s="63">
        <f t="shared" si="21"/>
        <v>0.57168001273096403</v>
      </c>
      <c r="BD155" s="63">
        <f t="shared" si="22"/>
        <v>7.952214795061102E-4</v>
      </c>
    </row>
    <row r="156" spans="1:56" s="29" customFormat="1" ht="12" customHeight="1">
      <c r="A156" s="90" t="s">
        <v>148</v>
      </c>
      <c r="B156" s="91"/>
      <c r="C156" s="90" t="s">
        <v>152</v>
      </c>
      <c r="D156" s="91"/>
      <c r="E156" s="90" t="s">
        <v>154</v>
      </c>
      <c r="F156" s="91"/>
      <c r="G156" s="90" t="s">
        <v>171</v>
      </c>
      <c r="H156" s="91"/>
      <c r="I156" s="90" t="s">
        <v>157</v>
      </c>
      <c r="J156" s="91"/>
      <c r="K156" s="91"/>
      <c r="L156" s="90" t="s">
        <v>0</v>
      </c>
      <c r="M156" s="91"/>
      <c r="N156" s="91"/>
      <c r="O156" s="90" t="s">
        <v>0</v>
      </c>
      <c r="P156" s="91"/>
      <c r="Q156" s="90" t="s">
        <v>0</v>
      </c>
      <c r="R156" s="91"/>
      <c r="S156" s="92" t="s">
        <v>172</v>
      </c>
      <c r="T156" s="91"/>
      <c r="U156" s="91"/>
      <c r="V156" s="91"/>
      <c r="W156" s="91"/>
      <c r="X156" s="91"/>
      <c r="Y156" s="91"/>
      <c r="Z156" s="91"/>
      <c r="AA156" s="90" t="s">
        <v>30</v>
      </c>
      <c r="AB156" s="91"/>
      <c r="AC156" s="91"/>
      <c r="AD156" s="91"/>
      <c r="AE156" s="91"/>
      <c r="AF156" s="90" t="s">
        <v>31</v>
      </c>
      <c r="AG156" s="91"/>
      <c r="AH156" s="91"/>
      <c r="AI156" s="93" t="s">
        <v>34</v>
      </c>
      <c r="AJ156" s="94" t="s">
        <v>35</v>
      </c>
      <c r="AK156" s="91"/>
      <c r="AL156" s="91"/>
      <c r="AM156" s="91"/>
      <c r="AN156" s="91"/>
      <c r="AO156" s="91"/>
      <c r="AP156" s="95">
        <v>18387850660</v>
      </c>
      <c r="AQ156" s="95">
        <v>10508554567</v>
      </c>
      <c r="AR156" s="95">
        <v>7879296093</v>
      </c>
      <c r="AS156" s="96">
        <v>0</v>
      </c>
      <c r="AT156" s="95">
        <v>4476528155</v>
      </c>
      <c r="AU156" s="95">
        <v>6032026412</v>
      </c>
      <c r="AV156" s="95">
        <v>12952483</v>
      </c>
      <c r="AW156" s="95">
        <v>4463575672</v>
      </c>
      <c r="AX156" s="95">
        <v>12952483</v>
      </c>
      <c r="AY156" s="96">
        <v>0</v>
      </c>
      <c r="AZ156" s="95">
        <v>12952483</v>
      </c>
      <c r="BA156" s="96">
        <v>0</v>
      </c>
      <c r="BB156" s="96">
        <v>0</v>
      </c>
      <c r="BC156" s="63">
        <f t="shared" ref="BC156:BC186" si="23">IFERROR(AT156/AP156,0)</f>
        <v>0.2434503215070162</v>
      </c>
      <c r="BD156" s="63">
        <f t="shared" ref="BD156:BD186" si="24">IFERROR(AV156/AP156,0)</f>
        <v>7.0440440481584811E-4</v>
      </c>
    </row>
    <row r="157" spans="1:56" s="29" customFormat="1" ht="12" customHeight="1">
      <c r="A157" s="90" t="s">
        <v>148</v>
      </c>
      <c r="B157" s="91"/>
      <c r="C157" s="90" t="s">
        <v>152</v>
      </c>
      <c r="D157" s="91"/>
      <c r="E157" s="90" t="s">
        <v>154</v>
      </c>
      <c r="F157" s="91"/>
      <c r="G157" s="90" t="s">
        <v>184</v>
      </c>
      <c r="H157" s="91"/>
      <c r="I157" s="90" t="s">
        <v>157</v>
      </c>
      <c r="J157" s="91"/>
      <c r="K157" s="91"/>
      <c r="L157" s="90" t="s">
        <v>159</v>
      </c>
      <c r="M157" s="91"/>
      <c r="N157" s="91"/>
      <c r="O157" s="90" t="s">
        <v>0</v>
      </c>
      <c r="P157" s="91"/>
      <c r="Q157" s="90" t="s">
        <v>0</v>
      </c>
      <c r="R157" s="91"/>
      <c r="S157" s="92" t="s">
        <v>160</v>
      </c>
      <c r="T157" s="91"/>
      <c r="U157" s="91"/>
      <c r="V157" s="91"/>
      <c r="W157" s="91"/>
      <c r="X157" s="91"/>
      <c r="Y157" s="91"/>
      <c r="Z157" s="91"/>
      <c r="AA157" s="90" t="s">
        <v>30</v>
      </c>
      <c r="AB157" s="91"/>
      <c r="AC157" s="91"/>
      <c r="AD157" s="91"/>
      <c r="AE157" s="91"/>
      <c r="AF157" s="90" t="s">
        <v>31</v>
      </c>
      <c r="AG157" s="91"/>
      <c r="AH157" s="91"/>
      <c r="AI157" s="93" t="s">
        <v>150</v>
      </c>
      <c r="AJ157" s="94" t="s">
        <v>151</v>
      </c>
      <c r="AK157" s="91"/>
      <c r="AL157" s="91"/>
      <c r="AM157" s="91"/>
      <c r="AN157" s="91"/>
      <c r="AO157" s="91"/>
      <c r="AP157" s="95">
        <v>570000000</v>
      </c>
      <c r="AQ157" s="96">
        <v>0</v>
      </c>
      <c r="AR157" s="95">
        <v>570000000</v>
      </c>
      <c r="AS157" s="96">
        <v>0</v>
      </c>
      <c r="AT157" s="96">
        <v>0</v>
      </c>
      <c r="AU157" s="96">
        <v>0</v>
      </c>
      <c r="AV157" s="96">
        <v>0</v>
      </c>
      <c r="AW157" s="96">
        <v>0</v>
      </c>
      <c r="AX157" s="96">
        <v>0</v>
      </c>
      <c r="AY157" s="96">
        <v>0</v>
      </c>
      <c r="AZ157" s="96">
        <v>0</v>
      </c>
      <c r="BA157" s="96">
        <v>0</v>
      </c>
      <c r="BB157" s="96">
        <v>0</v>
      </c>
      <c r="BC157" s="63">
        <f t="shared" si="23"/>
        <v>0</v>
      </c>
      <c r="BD157" s="63">
        <f t="shared" si="24"/>
        <v>0</v>
      </c>
    </row>
    <row r="158" spans="1:56" s="29" customFormat="1" ht="12" customHeight="1">
      <c r="A158" s="90" t="s">
        <v>148</v>
      </c>
      <c r="B158" s="91"/>
      <c r="C158" s="90" t="s">
        <v>152</v>
      </c>
      <c r="D158" s="91"/>
      <c r="E158" s="90" t="s">
        <v>154</v>
      </c>
      <c r="F158" s="91"/>
      <c r="G158" s="90" t="s">
        <v>184</v>
      </c>
      <c r="H158" s="91"/>
      <c r="I158" s="90" t="s">
        <v>157</v>
      </c>
      <c r="J158" s="91"/>
      <c r="K158" s="91"/>
      <c r="L158" s="90" t="s">
        <v>161</v>
      </c>
      <c r="M158" s="91"/>
      <c r="N158" s="91"/>
      <c r="O158" s="90" t="s">
        <v>0</v>
      </c>
      <c r="P158" s="91"/>
      <c r="Q158" s="90" t="s">
        <v>0</v>
      </c>
      <c r="R158" s="91"/>
      <c r="S158" s="92" t="s">
        <v>162</v>
      </c>
      <c r="T158" s="91"/>
      <c r="U158" s="91"/>
      <c r="V158" s="91"/>
      <c r="W158" s="91"/>
      <c r="X158" s="91"/>
      <c r="Y158" s="91"/>
      <c r="Z158" s="91"/>
      <c r="AA158" s="90" t="s">
        <v>30</v>
      </c>
      <c r="AB158" s="91"/>
      <c r="AC158" s="91"/>
      <c r="AD158" s="91"/>
      <c r="AE158" s="91"/>
      <c r="AF158" s="90" t="s">
        <v>31</v>
      </c>
      <c r="AG158" s="91"/>
      <c r="AH158" s="91"/>
      <c r="AI158" s="93" t="s">
        <v>150</v>
      </c>
      <c r="AJ158" s="94" t="s">
        <v>151</v>
      </c>
      <c r="AK158" s="91"/>
      <c r="AL158" s="91"/>
      <c r="AM158" s="91"/>
      <c r="AN158" s="91"/>
      <c r="AO158" s="91"/>
      <c r="AP158" s="95">
        <v>300000000</v>
      </c>
      <c r="AQ158" s="95">
        <v>63000000</v>
      </c>
      <c r="AR158" s="95">
        <v>237000000</v>
      </c>
      <c r="AS158" s="96">
        <v>0</v>
      </c>
      <c r="AT158" s="96">
        <v>0</v>
      </c>
      <c r="AU158" s="95">
        <v>63000000</v>
      </c>
      <c r="AV158" s="96">
        <v>0</v>
      </c>
      <c r="AW158" s="96">
        <v>0</v>
      </c>
      <c r="AX158" s="96">
        <v>0</v>
      </c>
      <c r="AY158" s="96">
        <v>0</v>
      </c>
      <c r="AZ158" s="96">
        <v>0</v>
      </c>
      <c r="BA158" s="96">
        <v>0</v>
      </c>
      <c r="BB158" s="96">
        <v>0</v>
      </c>
      <c r="BC158" s="63">
        <f t="shared" si="23"/>
        <v>0</v>
      </c>
      <c r="BD158" s="63">
        <f t="shared" si="24"/>
        <v>0</v>
      </c>
    </row>
    <row r="159" spans="1:56" s="29" customFormat="1" ht="12" customHeight="1">
      <c r="A159" s="90" t="s">
        <v>148</v>
      </c>
      <c r="B159" s="91"/>
      <c r="C159" s="90" t="s">
        <v>152</v>
      </c>
      <c r="D159" s="91"/>
      <c r="E159" s="90" t="s">
        <v>154</v>
      </c>
      <c r="F159" s="91"/>
      <c r="G159" s="90" t="s">
        <v>184</v>
      </c>
      <c r="H159" s="91"/>
      <c r="I159" s="90" t="s">
        <v>157</v>
      </c>
      <c r="J159" s="91"/>
      <c r="K159" s="91"/>
      <c r="L159" s="90" t="s">
        <v>163</v>
      </c>
      <c r="M159" s="91"/>
      <c r="N159" s="91"/>
      <c r="O159" s="90" t="s">
        <v>0</v>
      </c>
      <c r="P159" s="91"/>
      <c r="Q159" s="90" t="s">
        <v>0</v>
      </c>
      <c r="R159" s="91"/>
      <c r="S159" s="92" t="s">
        <v>164</v>
      </c>
      <c r="T159" s="91"/>
      <c r="U159" s="91"/>
      <c r="V159" s="91"/>
      <c r="W159" s="91"/>
      <c r="X159" s="91"/>
      <c r="Y159" s="91"/>
      <c r="Z159" s="91"/>
      <c r="AA159" s="90" t="s">
        <v>30</v>
      </c>
      <c r="AB159" s="91"/>
      <c r="AC159" s="91"/>
      <c r="AD159" s="91"/>
      <c r="AE159" s="91"/>
      <c r="AF159" s="90" t="s">
        <v>31</v>
      </c>
      <c r="AG159" s="91"/>
      <c r="AH159" s="91"/>
      <c r="AI159" s="93" t="s">
        <v>150</v>
      </c>
      <c r="AJ159" s="94" t="s">
        <v>151</v>
      </c>
      <c r="AK159" s="91"/>
      <c r="AL159" s="91"/>
      <c r="AM159" s="91"/>
      <c r="AN159" s="91"/>
      <c r="AO159" s="91"/>
      <c r="AP159" s="95">
        <v>150000000</v>
      </c>
      <c r="AQ159" s="96">
        <v>0</v>
      </c>
      <c r="AR159" s="95">
        <v>150000000</v>
      </c>
      <c r="AS159" s="96">
        <v>0</v>
      </c>
      <c r="AT159" s="96">
        <v>0</v>
      </c>
      <c r="AU159" s="96">
        <v>0</v>
      </c>
      <c r="AV159" s="96">
        <v>0</v>
      </c>
      <c r="AW159" s="96">
        <v>0</v>
      </c>
      <c r="AX159" s="96">
        <v>0</v>
      </c>
      <c r="AY159" s="96">
        <v>0</v>
      </c>
      <c r="AZ159" s="96">
        <v>0</v>
      </c>
      <c r="BA159" s="96">
        <v>0</v>
      </c>
      <c r="BB159" s="96">
        <v>0</v>
      </c>
      <c r="BC159" s="63">
        <f t="shared" si="23"/>
        <v>0</v>
      </c>
      <c r="BD159" s="63">
        <f t="shared" si="24"/>
        <v>0</v>
      </c>
    </row>
    <row r="160" spans="1:56" s="29" customFormat="1" ht="12" customHeight="1">
      <c r="A160" s="90" t="s">
        <v>148</v>
      </c>
      <c r="B160" s="91"/>
      <c r="C160" s="90" t="s">
        <v>152</v>
      </c>
      <c r="D160" s="91"/>
      <c r="E160" s="90" t="s">
        <v>154</v>
      </c>
      <c r="F160" s="91"/>
      <c r="G160" s="90" t="s">
        <v>184</v>
      </c>
      <c r="H160" s="91"/>
      <c r="I160" s="90" t="s">
        <v>157</v>
      </c>
      <c r="J160" s="91"/>
      <c r="K160" s="91"/>
      <c r="L160" s="90" t="s">
        <v>173</v>
      </c>
      <c r="M160" s="91"/>
      <c r="N160" s="91"/>
      <c r="O160" s="90" t="s">
        <v>0</v>
      </c>
      <c r="P160" s="91"/>
      <c r="Q160" s="90" t="s">
        <v>0</v>
      </c>
      <c r="R160" s="91"/>
      <c r="S160" s="92" t="s">
        <v>174</v>
      </c>
      <c r="T160" s="91"/>
      <c r="U160" s="91"/>
      <c r="V160" s="91"/>
      <c r="W160" s="91"/>
      <c r="X160" s="91"/>
      <c r="Y160" s="91"/>
      <c r="Z160" s="91"/>
      <c r="AA160" s="90" t="s">
        <v>30</v>
      </c>
      <c r="AB160" s="91"/>
      <c r="AC160" s="91"/>
      <c r="AD160" s="91"/>
      <c r="AE160" s="91"/>
      <c r="AF160" s="90" t="s">
        <v>31</v>
      </c>
      <c r="AG160" s="91"/>
      <c r="AH160" s="91"/>
      <c r="AI160" s="93" t="s">
        <v>150</v>
      </c>
      <c r="AJ160" s="94" t="s">
        <v>151</v>
      </c>
      <c r="AK160" s="91"/>
      <c r="AL160" s="91"/>
      <c r="AM160" s="91"/>
      <c r="AN160" s="91"/>
      <c r="AO160" s="91"/>
      <c r="AP160" s="95">
        <v>1004000000</v>
      </c>
      <c r="AQ160" s="95">
        <v>625000000</v>
      </c>
      <c r="AR160" s="95">
        <v>379000000</v>
      </c>
      <c r="AS160" s="96">
        <v>0</v>
      </c>
      <c r="AT160" s="96">
        <v>0</v>
      </c>
      <c r="AU160" s="95">
        <v>625000000</v>
      </c>
      <c r="AV160" s="96">
        <v>0</v>
      </c>
      <c r="AW160" s="96">
        <v>0</v>
      </c>
      <c r="AX160" s="96">
        <v>0</v>
      </c>
      <c r="AY160" s="96">
        <v>0</v>
      </c>
      <c r="AZ160" s="96">
        <v>0</v>
      </c>
      <c r="BA160" s="96">
        <v>0</v>
      </c>
      <c r="BB160" s="96">
        <v>0</v>
      </c>
      <c r="BC160" s="63">
        <f t="shared" si="23"/>
        <v>0</v>
      </c>
      <c r="BD160" s="63">
        <f t="shared" si="24"/>
        <v>0</v>
      </c>
    </row>
    <row r="161" spans="1:56" s="29" customFormat="1" ht="12" customHeight="1">
      <c r="A161" s="90" t="s">
        <v>148</v>
      </c>
      <c r="B161" s="91"/>
      <c r="C161" s="90" t="s">
        <v>152</v>
      </c>
      <c r="D161" s="91"/>
      <c r="E161" s="90" t="s">
        <v>154</v>
      </c>
      <c r="F161" s="91"/>
      <c r="G161" s="90" t="s">
        <v>184</v>
      </c>
      <c r="H161" s="91"/>
      <c r="I161" s="90" t="s">
        <v>157</v>
      </c>
      <c r="J161" s="91"/>
      <c r="K161" s="91"/>
      <c r="L161" s="90" t="s">
        <v>185</v>
      </c>
      <c r="M161" s="91"/>
      <c r="N161" s="91"/>
      <c r="O161" s="90" t="s">
        <v>0</v>
      </c>
      <c r="P161" s="91"/>
      <c r="Q161" s="90" t="s">
        <v>0</v>
      </c>
      <c r="R161" s="91"/>
      <c r="S161" s="92" t="s">
        <v>186</v>
      </c>
      <c r="T161" s="91"/>
      <c r="U161" s="91"/>
      <c r="V161" s="91"/>
      <c r="W161" s="91"/>
      <c r="X161" s="91"/>
      <c r="Y161" s="91"/>
      <c r="Z161" s="91"/>
      <c r="AA161" s="90" t="s">
        <v>30</v>
      </c>
      <c r="AB161" s="91"/>
      <c r="AC161" s="91"/>
      <c r="AD161" s="91"/>
      <c r="AE161" s="91"/>
      <c r="AF161" s="90" t="s">
        <v>31</v>
      </c>
      <c r="AG161" s="91"/>
      <c r="AH161" s="91"/>
      <c r="AI161" s="93" t="s">
        <v>150</v>
      </c>
      <c r="AJ161" s="94" t="s">
        <v>151</v>
      </c>
      <c r="AK161" s="91"/>
      <c r="AL161" s="91"/>
      <c r="AM161" s="91"/>
      <c r="AN161" s="91"/>
      <c r="AO161" s="91"/>
      <c r="AP161" s="95">
        <v>976000000</v>
      </c>
      <c r="AQ161" s="96">
        <v>0</v>
      </c>
      <c r="AR161" s="95">
        <v>976000000</v>
      </c>
      <c r="AS161" s="96">
        <v>0</v>
      </c>
      <c r="AT161" s="96">
        <v>0</v>
      </c>
      <c r="AU161" s="96">
        <v>0</v>
      </c>
      <c r="AV161" s="96">
        <v>0</v>
      </c>
      <c r="AW161" s="96">
        <v>0</v>
      </c>
      <c r="AX161" s="96">
        <v>0</v>
      </c>
      <c r="AY161" s="96">
        <v>0</v>
      </c>
      <c r="AZ161" s="96">
        <v>0</v>
      </c>
      <c r="BA161" s="96">
        <v>0</v>
      </c>
      <c r="BB161" s="96">
        <v>0</v>
      </c>
      <c r="BC161" s="63">
        <f t="shared" si="23"/>
        <v>0</v>
      </c>
      <c r="BD161" s="63">
        <f t="shared" si="24"/>
        <v>0</v>
      </c>
    </row>
    <row r="162" spans="1:56" s="29" customFormat="1" ht="12" customHeight="1">
      <c r="A162" s="97" t="s">
        <v>148</v>
      </c>
      <c r="B162" s="91"/>
      <c r="C162" s="97" t="s">
        <v>152</v>
      </c>
      <c r="D162" s="91"/>
      <c r="E162" s="97" t="s">
        <v>154</v>
      </c>
      <c r="F162" s="91"/>
      <c r="G162" s="97" t="s">
        <v>184</v>
      </c>
      <c r="H162" s="91"/>
      <c r="I162" s="97" t="s">
        <v>157</v>
      </c>
      <c r="J162" s="91"/>
      <c r="K162" s="91"/>
      <c r="L162" s="97" t="s">
        <v>159</v>
      </c>
      <c r="M162" s="91"/>
      <c r="N162" s="91"/>
      <c r="O162" s="97" t="s">
        <v>58</v>
      </c>
      <c r="P162" s="91"/>
      <c r="Q162" s="97" t="s">
        <v>0</v>
      </c>
      <c r="R162" s="91"/>
      <c r="S162" s="98" t="s">
        <v>187</v>
      </c>
      <c r="T162" s="91"/>
      <c r="U162" s="91"/>
      <c r="V162" s="91"/>
      <c r="W162" s="91"/>
      <c r="X162" s="91"/>
      <c r="Y162" s="91"/>
      <c r="Z162" s="91"/>
      <c r="AA162" s="97" t="s">
        <v>30</v>
      </c>
      <c r="AB162" s="91"/>
      <c r="AC162" s="91"/>
      <c r="AD162" s="91"/>
      <c r="AE162" s="91"/>
      <c r="AF162" s="97" t="s">
        <v>31</v>
      </c>
      <c r="AG162" s="91"/>
      <c r="AH162" s="91"/>
      <c r="AI162" s="99" t="s">
        <v>150</v>
      </c>
      <c r="AJ162" s="100" t="s">
        <v>151</v>
      </c>
      <c r="AK162" s="91"/>
      <c r="AL162" s="91"/>
      <c r="AM162" s="91"/>
      <c r="AN162" s="91"/>
      <c r="AO162" s="91"/>
      <c r="AP162" s="101">
        <v>570000000</v>
      </c>
      <c r="AQ162" s="102">
        <v>0</v>
      </c>
      <c r="AR162" s="101">
        <v>570000000</v>
      </c>
      <c r="AS162" s="102">
        <v>0</v>
      </c>
      <c r="AT162" s="102">
        <v>0</v>
      </c>
      <c r="AU162" s="102">
        <v>0</v>
      </c>
      <c r="AV162" s="102">
        <v>0</v>
      </c>
      <c r="AW162" s="102">
        <v>0</v>
      </c>
      <c r="AX162" s="102">
        <v>0</v>
      </c>
      <c r="AY162" s="102">
        <v>0</v>
      </c>
      <c r="AZ162" s="102">
        <v>0</v>
      </c>
      <c r="BA162" s="102">
        <v>0</v>
      </c>
      <c r="BB162" s="102">
        <v>0</v>
      </c>
      <c r="BC162" s="63">
        <f t="shared" si="23"/>
        <v>0</v>
      </c>
      <c r="BD162" s="63">
        <f t="shared" si="24"/>
        <v>0</v>
      </c>
    </row>
    <row r="163" spans="1:56" s="29" customFormat="1" ht="12" customHeight="1">
      <c r="A163" s="97" t="s">
        <v>148</v>
      </c>
      <c r="B163" s="91"/>
      <c r="C163" s="97" t="s">
        <v>152</v>
      </c>
      <c r="D163" s="91"/>
      <c r="E163" s="97" t="s">
        <v>154</v>
      </c>
      <c r="F163" s="91"/>
      <c r="G163" s="97" t="s">
        <v>184</v>
      </c>
      <c r="H163" s="91"/>
      <c r="I163" s="97" t="s">
        <v>157</v>
      </c>
      <c r="J163" s="91"/>
      <c r="K163" s="91"/>
      <c r="L163" s="97" t="s">
        <v>161</v>
      </c>
      <c r="M163" s="91"/>
      <c r="N163" s="91"/>
      <c r="O163" s="97" t="s">
        <v>58</v>
      </c>
      <c r="P163" s="91"/>
      <c r="Q163" s="97" t="s">
        <v>0</v>
      </c>
      <c r="R163" s="91"/>
      <c r="S163" s="98" t="s">
        <v>188</v>
      </c>
      <c r="T163" s="91"/>
      <c r="U163" s="91"/>
      <c r="V163" s="91"/>
      <c r="W163" s="91"/>
      <c r="X163" s="91"/>
      <c r="Y163" s="91"/>
      <c r="Z163" s="91"/>
      <c r="AA163" s="97" t="s">
        <v>30</v>
      </c>
      <c r="AB163" s="91"/>
      <c r="AC163" s="91"/>
      <c r="AD163" s="91"/>
      <c r="AE163" s="91"/>
      <c r="AF163" s="97" t="s">
        <v>31</v>
      </c>
      <c r="AG163" s="91"/>
      <c r="AH163" s="91"/>
      <c r="AI163" s="99" t="s">
        <v>150</v>
      </c>
      <c r="AJ163" s="100" t="s">
        <v>151</v>
      </c>
      <c r="AK163" s="91"/>
      <c r="AL163" s="91"/>
      <c r="AM163" s="91"/>
      <c r="AN163" s="91"/>
      <c r="AO163" s="91"/>
      <c r="AP163" s="101">
        <v>300000000</v>
      </c>
      <c r="AQ163" s="101">
        <v>63000000</v>
      </c>
      <c r="AR163" s="101">
        <v>237000000</v>
      </c>
      <c r="AS163" s="102">
        <v>0</v>
      </c>
      <c r="AT163" s="102">
        <v>0</v>
      </c>
      <c r="AU163" s="101">
        <v>63000000</v>
      </c>
      <c r="AV163" s="102">
        <v>0</v>
      </c>
      <c r="AW163" s="102">
        <v>0</v>
      </c>
      <c r="AX163" s="102">
        <v>0</v>
      </c>
      <c r="AY163" s="102">
        <v>0</v>
      </c>
      <c r="AZ163" s="102">
        <v>0</v>
      </c>
      <c r="BA163" s="102">
        <v>0</v>
      </c>
      <c r="BB163" s="102">
        <v>0</v>
      </c>
      <c r="BC163" s="63">
        <f t="shared" si="23"/>
        <v>0</v>
      </c>
      <c r="BD163" s="63">
        <f t="shared" si="24"/>
        <v>0</v>
      </c>
    </row>
    <row r="164" spans="1:56" s="29" customFormat="1" ht="12" customHeight="1">
      <c r="A164" s="97" t="s">
        <v>148</v>
      </c>
      <c r="B164" s="91"/>
      <c r="C164" s="97" t="s">
        <v>152</v>
      </c>
      <c r="D164" s="91"/>
      <c r="E164" s="97" t="s">
        <v>154</v>
      </c>
      <c r="F164" s="91"/>
      <c r="G164" s="97" t="s">
        <v>184</v>
      </c>
      <c r="H164" s="91"/>
      <c r="I164" s="97" t="s">
        <v>157</v>
      </c>
      <c r="J164" s="91"/>
      <c r="K164" s="91"/>
      <c r="L164" s="97" t="s">
        <v>163</v>
      </c>
      <c r="M164" s="91"/>
      <c r="N164" s="91"/>
      <c r="O164" s="97" t="s">
        <v>58</v>
      </c>
      <c r="P164" s="91"/>
      <c r="Q164" s="97" t="s">
        <v>0</v>
      </c>
      <c r="R164" s="91"/>
      <c r="S164" s="98" t="s">
        <v>189</v>
      </c>
      <c r="T164" s="91"/>
      <c r="U164" s="91"/>
      <c r="V164" s="91"/>
      <c r="W164" s="91"/>
      <c r="X164" s="91"/>
      <c r="Y164" s="91"/>
      <c r="Z164" s="91"/>
      <c r="AA164" s="97" t="s">
        <v>30</v>
      </c>
      <c r="AB164" s="91"/>
      <c r="AC164" s="91"/>
      <c r="AD164" s="91"/>
      <c r="AE164" s="91"/>
      <c r="AF164" s="97" t="s">
        <v>31</v>
      </c>
      <c r="AG164" s="91"/>
      <c r="AH164" s="91"/>
      <c r="AI164" s="99" t="s">
        <v>150</v>
      </c>
      <c r="AJ164" s="100" t="s">
        <v>151</v>
      </c>
      <c r="AK164" s="91"/>
      <c r="AL164" s="91"/>
      <c r="AM164" s="91"/>
      <c r="AN164" s="91"/>
      <c r="AO164" s="91"/>
      <c r="AP164" s="101">
        <v>150000000</v>
      </c>
      <c r="AQ164" s="102">
        <v>0</v>
      </c>
      <c r="AR164" s="101">
        <v>150000000</v>
      </c>
      <c r="AS164" s="102">
        <v>0</v>
      </c>
      <c r="AT164" s="102">
        <v>0</v>
      </c>
      <c r="AU164" s="102">
        <v>0</v>
      </c>
      <c r="AV164" s="102">
        <v>0</v>
      </c>
      <c r="AW164" s="102">
        <v>0</v>
      </c>
      <c r="AX164" s="102">
        <v>0</v>
      </c>
      <c r="AY164" s="102">
        <v>0</v>
      </c>
      <c r="AZ164" s="102">
        <v>0</v>
      </c>
      <c r="BA164" s="102">
        <v>0</v>
      </c>
      <c r="BB164" s="102">
        <v>0</v>
      </c>
      <c r="BC164" s="63">
        <f t="shared" si="23"/>
        <v>0</v>
      </c>
      <c r="BD164" s="63">
        <f t="shared" si="24"/>
        <v>0</v>
      </c>
    </row>
    <row r="165" spans="1:56" s="29" customFormat="1" ht="12" customHeight="1">
      <c r="A165" s="97" t="s">
        <v>148</v>
      </c>
      <c r="B165" s="91"/>
      <c r="C165" s="97" t="s">
        <v>152</v>
      </c>
      <c r="D165" s="91"/>
      <c r="E165" s="97" t="s">
        <v>154</v>
      </c>
      <c r="F165" s="91"/>
      <c r="G165" s="97" t="s">
        <v>184</v>
      </c>
      <c r="H165" s="91"/>
      <c r="I165" s="97" t="s">
        <v>157</v>
      </c>
      <c r="J165" s="91"/>
      <c r="K165" s="91"/>
      <c r="L165" s="97" t="s">
        <v>173</v>
      </c>
      <c r="M165" s="91"/>
      <c r="N165" s="91"/>
      <c r="O165" s="97" t="s">
        <v>58</v>
      </c>
      <c r="P165" s="91"/>
      <c r="Q165" s="97" t="s">
        <v>0</v>
      </c>
      <c r="R165" s="91"/>
      <c r="S165" s="98" t="s">
        <v>190</v>
      </c>
      <c r="T165" s="91"/>
      <c r="U165" s="91"/>
      <c r="V165" s="91"/>
      <c r="W165" s="91"/>
      <c r="X165" s="91"/>
      <c r="Y165" s="91"/>
      <c r="Z165" s="91"/>
      <c r="AA165" s="97" t="s">
        <v>30</v>
      </c>
      <c r="AB165" s="91"/>
      <c r="AC165" s="91"/>
      <c r="AD165" s="91"/>
      <c r="AE165" s="91"/>
      <c r="AF165" s="97" t="s">
        <v>31</v>
      </c>
      <c r="AG165" s="91"/>
      <c r="AH165" s="91"/>
      <c r="AI165" s="99" t="s">
        <v>150</v>
      </c>
      <c r="AJ165" s="100" t="s">
        <v>151</v>
      </c>
      <c r="AK165" s="91"/>
      <c r="AL165" s="91"/>
      <c r="AM165" s="91"/>
      <c r="AN165" s="91"/>
      <c r="AO165" s="91"/>
      <c r="AP165" s="101">
        <v>1004000000</v>
      </c>
      <c r="AQ165" s="101">
        <v>625000000</v>
      </c>
      <c r="AR165" s="101">
        <v>379000000</v>
      </c>
      <c r="AS165" s="102">
        <v>0</v>
      </c>
      <c r="AT165" s="102">
        <v>0</v>
      </c>
      <c r="AU165" s="101">
        <v>625000000</v>
      </c>
      <c r="AV165" s="102">
        <v>0</v>
      </c>
      <c r="AW165" s="102">
        <v>0</v>
      </c>
      <c r="AX165" s="102">
        <v>0</v>
      </c>
      <c r="AY165" s="102">
        <v>0</v>
      </c>
      <c r="AZ165" s="102">
        <v>0</v>
      </c>
      <c r="BA165" s="102">
        <v>0</v>
      </c>
      <c r="BB165" s="102">
        <v>0</v>
      </c>
      <c r="BC165" s="63">
        <f t="shared" si="23"/>
        <v>0</v>
      </c>
      <c r="BD165" s="63">
        <f t="shared" si="24"/>
        <v>0</v>
      </c>
    </row>
    <row r="166" spans="1:56" s="29" customFormat="1" ht="12" customHeight="1">
      <c r="A166" s="97" t="s">
        <v>148</v>
      </c>
      <c r="B166" s="91"/>
      <c r="C166" s="97" t="s">
        <v>152</v>
      </c>
      <c r="D166" s="91"/>
      <c r="E166" s="97" t="s">
        <v>154</v>
      </c>
      <c r="F166" s="91"/>
      <c r="G166" s="97" t="s">
        <v>184</v>
      </c>
      <c r="H166" s="91"/>
      <c r="I166" s="97" t="s">
        <v>157</v>
      </c>
      <c r="J166" s="91"/>
      <c r="K166" s="91"/>
      <c r="L166" s="97" t="s">
        <v>185</v>
      </c>
      <c r="M166" s="91"/>
      <c r="N166" s="91"/>
      <c r="O166" s="97" t="s">
        <v>58</v>
      </c>
      <c r="P166" s="91"/>
      <c r="Q166" s="97" t="s">
        <v>0</v>
      </c>
      <c r="R166" s="91"/>
      <c r="S166" s="98" t="s">
        <v>191</v>
      </c>
      <c r="T166" s="91"/>
      <c r="U166" s="91"/>
      <c r="V166" s="91"/>
      <c r="W166" s="91"/>
      <c r="X166" s="91"/>
      <c r="Y166" s="91"/>
      <c r="Z166" s="91"/>
      <c r="AA166" s="97" t="s">
        <v>30</v>
      </c>
      <c r="AB166" s="91"/>
      <c r="AC166" s="91"/>
      <c r="AD166" s="91"/>
      <c r="AE166" s="91"/>
      <c r="AF166" s="97" t="s">
        <v>31</v>
      </c>
      <c r="AG166" s="91"/>
      <c r="AH166" s="91"/>
      <c r="AI166" s="99" t="s">
        <v>150</v>
      </c>
      <c r="AJ166" s="100" t="s">
        <v>151</v>
      </c>
      <c r="AK166" s="91"/>
      <c r="AL166" s="91"/>
      <c r="AM166" s="91"/>
      <c r="AN166" s="91"/>
      <c r="AO166" s="91"/>
      <c r="AP166" s="101">
        <v>976000000</v>
      </c>
      <c r="AQ166" s="102">
        <v>0</v>
      </c>
      <c r="AR166" s="101">
        <v>976000000</v>
      </c>
      <c r="AS166" s="102">
        <v>0</v>
      </c>
      <c r="AT166" s="102">
        <v>0</v>
      </c>
      <c r="AU166" s="102">
        <v>0</v>
      </c>
      <c r="AV166" s="102">
        <v>0</v>
      </c>
      <c r="AW166" s="102">
        <v>0</v>
      </c>
      <c r="AX166" s="102">
        <v>0</v>
      </c>
      <c r="AY166" s="102">
        <v>0</v>
      </c>
      <c r="AZ166" s="102">
        <v>0</v>
      </c>
      <c r="BA166" s="102">
        <v>0</v>
      </c>
      <c r="BB166" s="102">
        <v>0</v>
      </c>
      <c r="BC166" s="63">
        <f t="shared" si="23"/>
        <v>0</v>
      </c>
      <c r="BD166" s="63">
        <f t="shared" si="24"/>
        <v>0</v>
      </c>
    </row>
    <row r="167" spans="1:56" s="29" customFormat="1" ht="12" customHeight="1">
      <c r="A167" s="90" t="s">
        <v>148</v>
      </c>
      <c r="B167" s="91"/>
      <c r="C167" s="90" t="s">
        <v>152</v>
      </c>
      <c r="D167" s="91"/>
      <c r="E167" s="90" t="s">
        <v>154</v>
      </c>
      <c r="F167" s="91"/>
      <c r="G167" s="90" t="s">
        <v>184</v>
      </c>
      <c r="H167" s="91"/>
      <c r="I167" s="90" t="s">
        <v>0</v>
      </c>
      <c r="J167" s="91"/>
      <c r="K167" s="91"/>
      <c r="L167" s="90" t="s">
        <v>0</v>
      </c>
      <c r="M167" s="91"/>
      <c r="N167" s="91"/>
      <c r="O167" s="90" t="s">
        <v>0</v>
      </c>
      <c r="P167" s="91"/>
      <c r="Q167" s="90" t="s">
        <v>0</v>
      </c>
      <c r="R167" s="91"/>
      <c r="S167" s="92" t="s">
        <v>192</v>
      </c>
      <c r="T167" s="91"/>
      <c r="U167" s="91"/>
      <c r="V167" s="91"/>
      <c r="W167" s="91"/>
      <c r="X167" s="91"/>
      <c r="Y167" s="91"/>
      <c r="Z167" s="91"/>
      <c r="AA167" s="90" t="s">
        <v>30</v>
      </c>
      <c r="AB167" s="91"/>
      <c r="AC167" s="91"/>
      <c r="AD167" s="91"/>
      <c r="AE167" s="91"/>
      <c r="AF167" s="90" t="s">
        <v>31</v>
      </c>
      <c r="AG167" s="91"/>
      <c r="AH167" s="91"/>
      <c r="AI167" s="93" t="s">
        <v>150</v>
      </c>
      <c r="AJ167" s="94" t="s">
        <v>151</v>
      </c>
      <c r="AK167" s="91"/>
      <c r="AL167" s="91"/>
      <c r="AM167" s="91"/>
      <c r="AN167" s="91"/>
      <c r="AO167" s="91"/>
      <c r="AP167" s="95">
        <v>3000000000</v>
      </c>
      <c r="AQ167" s="95">
        <v>688000000</v>
      </c>
      <c r="AR167" s="95">
        <v>2312000000</v>
      </c>
      <c r="AS167" s="96">
        <v>0</v>
      </c>
      <c r="AT167" s="96">
        <v>0</v>
      </c>
      <c r="AU167" s="95">
        <v>688000000</v>
      </c>
      <c r="AV167" s="96">
        <v>0</v>
      </c>
      <c r="AW167" s="96">
        <v>0</v>
      </c>
      <c r="AX167" s="96">
        <v>0</v>
      </c>
      <c r="AY167" s="96">
        <v>0</v>
      </c>
      <c r="AZ167" s="96">
        <v>0</v>
      </c>
      <c r="BA167" s="96">
        <v>0</v>
      </c>
      <c r="BB167" s="96">
        <v>0</v>
      </c>
      <c r="BC167" s="63">
        <f t="shared" si="23"/>
        <v>0</v>
      </c>
      <c r="BD167" s="63">
        <f t="shared" si="24"/>
        <v>0</v>
      </c>
    </row>
    <row r="168" spans="1:56" s="29" customFormat="1" ht="12" customHeight="1">
      <c r="A168" s="90" t="s">
        <v>148</v>
      </c>
      <c r="B168" s="91"/>
      <c r="C168" s="90" t="s">
        <v>152</v>
      </c>
      <c r="D168" s="91"/>
      <c r="E168" s="90" t="s">
        <v>154</v>
      </c>
      <c r="F168" s="91"/>
      <c r="G168" s="90" t="s">
        <v>184</v>
      </c>
      <c r="H168" s="91"/>
      <c r="I168" s="90" t="s">
        <v>157</v>
      </c>
      <c r="J168" s="91"/>
      <c r="K168" s="91"/>
      <c r="L168" s="90" t="s">
        <v>0</v>
      </c>
      <c r="M168" s="91"/>
      <c r="N168" s="91"/>
      <c r="O168" s="90" t="s">
        <v>0</v>
      </c>
      <c r="P168" s="91"/>
      <c r="Q168" s="90" t="s">
        <v>0</v>
      </c>
      <c r="R168" s="91"/>
      <c r="S168" s="92" t="s">
        <v>193</v>
      </c>
      <c r="T168" s="91"/>
      <c r="U168" s="91"/>
      <c r="V168" s="91"/>
      <c r="W168" s="91"/>
      <c r="X168" s="91"/>
      <c r="Y168" s="91"/>
      <c r="Z168" s="91"/>
      <c r="AA168" s="90" t="s">
        <v>30</v>
      </c>
      <c r="AB168" s="91"/>
      <c r="AC168" s="91"/>
      <c r="AD168" s="91"/>
      <c r="AE168" s="91"/>
      <c r="AF168" s="90" t="s">
        <v>31</v>
      </c>
      <c r="AG168" s="91"/>
      <c r="AH168" s="91"/>
      <c r="AI168" s="93" t="s">
        <v>150</v>
      </c>
      <c r="AJ168" s="94" t="s">
        <v>151</v>
      </c>
      <c r="AK168" s="91"/>
      <c r="AL168" s="91"/>
      <c r="AM168" s="91"/>
      <c r="AN168" s="91"/>
      <c r="AO168" s="91"/>
      <c r="AP168" s="95">
        <v>3000000000</v>
      </c>
      <c r="AQ168" s="95">
        <v>688000000</v>
      </c>
      <c r="AR168" s="95">
        <v>2312000000</v>
      </c>
      <c r="AS168" s="96">
        <v>0</v>
      </c>
      <c r="AT168" s="96">
        <v>0</v>
      </c>
      <c r="AU168" s="95">
        <v>688000000</v>
      </c>
      <c r="AV168" s="96">
        <v>0</v>
      </c>
      <c r="AW168" s="96">
        <v>0</v>
      </c>
      <c r="AX168" s="96">
        <v>0</v>
      </c>
      <c r="AY168" s="96">
        <v>0</v>
      </c>
      <c r="AZ168" s="96">
        <v>0</v>
      </c>
      <c r="BA168" s="96">
        <v>0</v>
      </c>
      <c r="BB168" s="96">
        <v>0</v>
      </c>
      <c r="BC168" s="63">
        <f t="shared" si="23"/>
        <v>0</v>
      </c>
      <c r="BD168" s="63">
        <f t="shared" si="24"/>
        <v>0</v>
      </c>
    </row>
    <row r="169" spans="1:56" s="29" customFormat="1" ht="12" customHeight="1">
      <c r="A169" s="90" t="s">
        <v>148</v>
      </c>
      <c r="B169" s="91"/>
      <c r="C169" s="90" t="s">
        <v>194</v>
      </c>
      <c r="D169" s="91"/>
      <c r="E169" s="90"/>
      <c r="F169" s="91"/>
      <c r="G169" s="90"/>
      <c r="H169" s="91"/>
      <c r="I169" s="90"/>
      <c r="J169" s="91"/>
      <c r="K169" s="91"/>
      <c r="L169" s="90"/>
      <c r="M169" s="91"/>
      <c r="N169" s="91"/>
      <c r="O169" s="90"/>
      <c r="P169" s="91"/>
      <c r="Q169" s="90"/>
      <c r="R169" s="91"/>
      <c r="S169" s="92" t="s">
        <v>195</v>
      </c>
      <c r="T169" s="91"/>
      <c r="U169" s="91"/>
      <c r="V169" s="91"/>
      <c r="W169" s="91"/>
      <c r="X169" s="91"/>
      <c r="Y169" s="91"/>
      <c r="Z169" s="91"/>
      <c r="AA169" s="90" t="s">
        <v>30</v>
      </c>
      <c r="AB169" s="91"/>
      <c r="AC169" s="91"/>
      <c r="AD169" s="91"/>
      <c r="AE169" s="91"/>
      <c r="AF169" s="90" t="s">
        <v>31</v>
      </c>
      <c r="AG169" s="91"/>
      <c r="AH169" s="91"/>
      <c r="AI169" s="93" t="s">
        <v>34</v>
      </c>
      <c r="AJ169" s="94" t="s">
        <v>35</v>
      </c>
      <c r="AK169" s="91"/>
      <c r="AL169" s="91"/>
      <c r="AM169" s="91"/>
      <c r="AN169" s="91"/>
      <c r="AO169" s="91"/>
      <c r="AP169" s="95">
        <v>5400000000</v>
      </c>
      <c r="AQ169" s="95">
        <v>371400000</v>
      </c>
      <c r="AR169" s="95">
        <v>5028600000</v>
      </c>
      <c r="AS169" s="96">
        <v>0</v>
      </c>
      <c r="AT169" s="95">
        <v>371400000</v>
      </c>
      <c r="AU169" s="96">
        <v>0</v>
      </c>
      <c r="AV169" s="95">
        <v>5400000</v>
      </c>
      <c r="AW169" s="95">
        <v>366000000</v>
      </c>
      <c r="AX169" s="95">
        <v>5400000</v>
      </c>
      <c r="AY169" s="96">
        <v>0</v>
      </c>
      <c r="AZ169" s="95">
        <v>5400000</v>
      </c>
      <c r="BA169" s="96">
        <v>0</v>
      </c>
      <c r="BB169" s="96">
        <v>0</v>
      </c>
      <c r="BC169" s="63">
        <f t="shared" si="23"/>
        <v>6.8777777777777771E-2</v>
      </c>
      <c r="BD169" s="63">
        <f t="shared" si="24"/>
        <v>1E-3</v>
      </c>
    </row>
    <row r="170" spans="1:56" s="29" customFormat="1" ht="12" customHeight="1">
      <c r="A170" s="90" t="s">
        <v>148</v>
      </c>
      <c r="B170" s="91"/>
      <c r="C170" s="90" t="s">
        <v>194</v>
      </c>
      <c r="D170" s="91"/>
      <c r="E170" s="90" t="s">
        <v>154</v>
      </c>
      <c r="F170" s="91"/>
      <c r="G170" s="90"/>
      <c r="H170" s="91"/>
      <c r="I170" s="90"/>
      <c r="J170" s="91"/>
      <c r="K170" s="91"/>
      <c r="L170" s="90"/>
      <c r="M170" s="91"/>
      <c r="N170" s="91"/>
      <c r="O170" s="90"/>
      <c r="P170" s="91"/>
      <c r="Q170" s="90"/>
      <c r="R170" s="91"/>
      <c r="S170" s="92" t="s">
        <v>155</v>
      </c>
      <c r="T170" s="91"/>
      <c r="U170" s="91"/>
      <c r="V170" s="91"/>
      <c r="W170" s="91"/>
      <c r="X170" s="91"/>
      <c r="Y170" s="91"/>
      <c r="Z170" s="91"/>
      <c r="AA170" s="90" t="s">
        <v>30</v>
      </c>
      <c r="AB170" s="91"/>
      <c r="AC170" s="91"/>
      <c r="AD170" s="91"/>
      <c r="AE170" s="91"/>
      <c r="AF170" s="90" t="s">
        <v>31</v>
      </c>
      <c r="AG170" s="91"/>
      <c r="AH170" s="91"/>
      <c r="AI170" s="93" t="s">
        <v>34</v>
      </c>
      <c r="AJ170" s="94" t="s">
        <v>35</v>
      </c>
      <c r="AK170" s="91"/>
      <c r="AL170" s="91"/>
      <c r="AM170" s="91"/>
      <c r="AN170" s="91"/>
      <c r="AO170" s="91"/>
      <c r="AP170" s="95">
        <v>5400000000</v>
      </c>
      <c r="AQ170" s="95">
        <v>371400000</v>
      </c>
      <c r="AR170" s="95">
        <v>5028600000</v>
      </c>
      <c r="AS170" s="96">
        <v>0</v>
      </c>
      <c r="AT170" s="95">
        <v>371400000</v>
      </c>
      <c r="AU170" s="96">
        <v>0</v>
      </c>
      <c r="AV170" s="95">
        <v>5400000</v>
      </c>
      <c r="AW170" s="95">
        <v>366000000</v>
      </c>
      <c r="AX170" s="95">
        <v>5400000</v>
      </c>
      <c r="AY170" s="96">
        <v>0</v>
      </c>
      <c r="AZ170" s="95">
        <v>5400000</v>
      </c>
      <c r="BA170" s="96">
        <v>0</v>
      </c>
      <c r="BB170" s="96">
        <v>0</v>
      </c>
      <c r="BC170" s="63">
        <f t="shared" si="23"/>
        <v>6.8777777777777771E-2</v>
      </c>
      <c r="BD170" s="63">
        <f t="shared" si="24"/>
        <v>1E-3</v>
      </c>
    </row>
    <row r="171" spans="1:56" s="29" customFormat="1" ht="12" customHeight="1">
      <c r="A171" s="90" t="s">
        <v>148</v>
      </c>
      <c r="B171" s="91"/>
      <c r="C171" s="90" t="s">
        <v>194</v>
      </c>
      <c r="D171" s="91"/>
      <c r="E171" s="90" t="s">
        <v>154</v>
      </c>
      <c r="F171" s="91"/>
      <c r="G171" s="90" t="s">
        <v>196</v>
      </c>
      <c r="H171" s="91"/>
      <c r="I171" s="90"/>
      <c r="J171" s="91"/>
      <c r="K171" s="91"/>
      <c r="L171" s="90"/>
      <c r="M171" s="91"/>
      <c r="N171" s="91"/>
      <c r="O171" s="90"/>
      <c r="P171" s="91"/>
      <c r="Q171" s="90"/>
      <c r="R171" s="91"/>
      <c r="S171" s="92" t="s">
        <v>197</v>
      </c>
      <c r="T171" s="91"/>
      <c r="U171" s="91"/>
      <c r="V171" s="91"/>
      <c r="W171" s="91"/>
      <c r="X171" s="91"/>
      <c r="Y171" s="91"/>
      <c r="Z171" s="91"/>
      <c r="AA171" s="90" t="s">
        <v>30</v>
      </c>
      <c r="AB171" s="91"/>
      <c r="AC171" s="91"/>
      <c r="AD171" s="91"/>
      <c r="AE171" s="91"/>
      <c r="AF171" s="90" t="s">
        <v>31</v>
      </c>
      <c r="AG171" s="91"/>
      <c r="AH171" s="91"/>
      <c r="AI171" s="93" t="s">
        <v>34</v>
      </c>
      <c r="AJ171" s="94" t="s">
        <v>35</v>
      </c>
      <c r="AK171" s="91"/>
      <c r="AL171" s="91"/>
      <c r="AM171" s="91"/>
      <c r="AN171" s="91"/>
      <c r="AO171" s="91"/>
      <c r="AP171" s="95">
        <v>5000000000</v>
      </c>
      <c r="AQ171" s="96">
        <v>0</v>
      </c>
      <c r="AR171" s="95">
        <v>5000000000</v>
      </c>
      <c r="AS171" s="96">
        <v>0</v>
      </c>
      <c r="AT171" s="96">
        <v>0</v>
      </c>
      <c r="AU171" s="96">
        <v>0</v>
      </c>
      <c r="AV171" s="96">
        <v>0</v>
      </c>
      <c r="AW171" s="96">
        <v>0</v>
      </c>
      <c r="AX171" s="96">
        <v>0</v>
      </c>
      <c r="AY171" s="96">
        <v>0</v>
      </c>
      <c r="AZ171" s="96">
        <v>0</v>
      </c>
      <c r="BA171" s="96">
        <v>0</v>
      </c>
      <c r="BB171" s="96">
        <v>0</v>
      </c>
      <c r="BC171" s="63">
        <f t="shared" si="23"/>
        <v>0</v>
      </c>
      <c r="BD171" s="63">
        <f t="shared" si="24"/>
        <v>0</v>
      </c>
    </row>
    <row r="172" spans="1:56" s="29" customFormat="1" ht="12" customHeight="1">
      <c r="A172" s="90" t="s">
        <v>148</v>
      </c>
      <c r="B172" s="91"/>
      <c r="C172" s="90" t="s">
        <v>194</v>
      </c>
      <c r="D172" s="91"/>
      <c r="E172" s="90" t="s">
        <v>154</v>
      </c>
      <c r="F172" s="91"/>
      <c r="G172" s="90" t="s">
        <v>196</v>
      </c>
      <c r="H172" s="91"/>
      <c r="I172" s="90" t="s">
        <v>157</v>
      </c>
      <c r="J172" s="91"/>
      <c r="K172" s="91"/>
      <c r="L172" s="90"/>
      <c r="M172" s="91"/>
      <c r="N172" s="91"/>
      <c r="O172" s="90"/>
      <c r="P172" s="91"/>
      <c r="Q172" s="90"/>
      <c r="R172" s="91"/>
      <c r="S172" s="92" t="s">
        <v>197</v>
      </c>
      <c r="T172" s="91"/>
      <c r="U172" s="91"/>
      <c r="V172" s="91"/>
      <c r="W172" s="91"/>
      <c r="X172" s="91"/>
      <c r="Y172" s="91"/>
      <c r="Z172" s="91"/>
      <c r="AA172" s="90" t="s">
        <v>30</v>
      </c>
      <c r="AB172" s="91"/>
      <c r="AC172" s="91"/>
      <c r="AD172" s="91"/>
      <c r="AE172" s="91"/>
      <c r="AF172" s="90" t="s">
        <v>31</v>
      </c>
      <c r="AG172" s="91"/>
      <c r="AH172" s="91"/>
      <c r="AI172" s="93" t="s">
        <v>34</v>
      </c>
      <c r="AJ172" s="94" t="s">
        <v>35</v>
      </c>
      <c r="AK172" s="91"/>
      <c r="AL172" s="91"/>
      <c r="AM172" s="91"/>
      <c r="AN172" s="91"/>
      <c r="AO172" s="91"/>
      <c r="AP172" s="95">
        <v>5000000000</v>
      </c>
      <c r="AQ172" s="96">
        <v>0</v>
      </c>
      <c r="AR172" s="95">
        <v>5000000000</v>
      </c>
      <c r="AS172" s="96">
        <v>0</v>
      </c>
      <c r="AT172" s="96">
        <v>0</v>
      </c>
      <c r="AU172" s="96">
        <v>0</v>
      </c>
      <c r="AV172" s="96">
        <v>0</v>
      </c>
      <c r="AW172" s="96">
        <v>0</v>
      </c>
      <c r="AX172" s="96">
        <v>0</v>
      </c>
      <c r="AY172" s="96">
        <v>0</v>
      </c>
      <c r="AZ172" s="96">
        <v>0</v>
      </c>
      <c r="BA172" s="96">
        <v>0</v>
      </c>
      <c r="BB172" s="96">
        <v>0</v>
      </c>
      <c r="BC172" s="63">
        <f t="shared" si="23"/>
        <v>0</v>
      </c>
      <c r="BD172" s="63">
        <f t="shared" si="24"/>
        <v>0</v>
      </c>
    </row>
    <row r="173" spans="1:56" s="29" customFormat="1" ht="12" customHeight="1">
      <c r="A173" s="90" t="s">
        <v>148</v>
      </c>
      <c r="B173" s="91"/>
      <c r="C173" s="90" t="s">
        <v>194</v>
      </c>
      <c r="D173" s="91"/>
      <c r="E173" s="90" t="s">
        <v>154</v>
      </c>
      <c r="F173" s="91"/>
      <c r="G173" s="90" t="s">
        <v>196</v>
      </c>
      <c r="H173" s="91"/>
      <c r="I173" s="90" t="s">
        <v>157</v>
      </c>
      <c r="J173" s="91"/>
      <c r="K173" s="91"/>
      <c r="L173" s="90" t="s">
        <v>198</v>
      </c>
      <c r="M173" s="91"/>
      <c r="N173" s="91"/>
      <c r="O173" s="90"/>
      <c r="P173" s="91"/>
      <c r="Q173" s="90"/>
      <c r="R173" s="91"/>
      <c r="S173" s="92" t="s">
        <v>199</v>
      </c>
      <c r="T173" s="91"/>
      <c r="U173" s="91"/>
      <c r="V173" s="91"/>
      <c r="W173" s="91"/>
      <c r="X173" s="91"/>
      <c r="Y173" s="91"/>
      <c r="Z173" s="91"/>
      <c r="AA173" s="90" t="s">
        <v>30</v>
      </c>
      <c r="AB173" s="91"/>
      <c r="AC173" s="91"/>
      <c r="AD173" s="91"/>
      <c r="AE173" s="91"/>
      <c r="AF173" s="90" t="s">
        <v>31</v>
      </c>
      <c r="AG173" s="91"/>
      <c r="AH173" s="91"/>
      <c r="AI173" s="93" t="s">
        <v>34</v>
      </c>
      <c r="AJ173" s="94" t="s">
        <v>35</v>
      </c>
      <c r="AK173" s="91"/>
      <c r="AL173" s="91"/>
      <c r="AM173" s="91"/>
      <c r="AN173" s="91"/>
      <c r="AO173" s="91"/>
      <c r="AP173" s="95">
        <v>300000000</v>
      </c>
      <c r="AQ173" s="96">
        <v>0</v>
      </c>
      <c r="AR173" s="95">
        <v>300000000</v>
      </c>
      <c r="AS173" s="96">
        <v>0</v>
      </c>
      <c r="AT173" s="96">
        <v>0</v>
      </c>
      <c r="AU173" s="96">
        <v>0</v>
      </c>
      <c r="AV173" s="96">
        <v>0</v>
      </c>
      <c r="AW173" s="96">
        <v>0</v>
      </c>
      <c r="AX173" s="96">
        <v>0</v>
      </c>
      <c r="AY173" s="96">
        <v>0</v>
      </c>
      <c r="AZ173" s="96">
        <v>0</v>
      </c>
      <c r="BA173" s="96">
        <v>0</v>
      </c>
      <c r="BB173" s="96">
        <v>0</v>
      </c>
      <c r="BC173" s="63">
        <f t="shared" si="23"/>
        <v>0</v>
      </c>
      <c r="BD173" s="63">
        <f t="shared" si="24"/>
        <v>0</v>
      </c>
    </row>
    <row r="174" spans="1:56" s="29" customFormat="1" ht="12" customHeight="1">
      <c r="A174" s="90" t="s">
        <v>148</v>
      </c>
      <c r="B174" s="91"/>
      <c r="C174" s="90" t="s">
        <v>194</v>
      </c>
      <c r="D174" s="91"/>
      <c r="E174" s="90" t="s">
        <v>154</v>
      </c>
      <c r="F174" s="91"/>
      <c r="G174" s="90" t="s">
        <v>196</v>
      </c>
      <c r="H174" s="91"/>
      <c r="I174" s="90" t="s">
        <v>157</v>
      </c>
      <c r="J174" s="91"/>
      <c r="K174" s="91"/>
      <c r="L174" s="90" t="s">
        <v>200</v>
      </c>
      <c r="M174" s="91"/>
      <c r="N174" s="91"/>
      <c r="O174" s="90"/>
      <c r="P174" s="91"/>
      <c r="Q174" s="90"/>
      <c r="R174" s="91"/>
      <c r="S174" s="92" t="s">
        <v>201</v>
      </c>
      <c r="T174" s="91"/>
      <c r="U174" s="91"/>
      <c r="V174" s="91"/>
      <c r="W174" s="91"/>
      <c r="X174" s="91"/>
      <c r="Y174" s="91"/>
      <c r="Z174" s="91"/>
      <c r="AA174" s="90" t="s">
        <v>30</v>
      </c>
      <c r="AB174" s="91"/>
      <c r="AC174" s="91"/>
      <c r="AD174" s="91"/>
      <c r="AE174" s="91"/>
      <c r="AF174" s="90" t="s">
        <v>31</v>
      </c>
      <c r="AG174" s="91"/>
      <c r="AH174" s="91"/>
      <c r="AI174" s="93" t="s">
        <v>34</v>
      </c>
      <c r="AJ174" s="94" t="s">
        <v>35</v>
      </c>
      <c r="AK174" s="91"/>
      <c r="AL174" s="91"/>
      <c r="AM174" s="91"/>
      <c r="AN174" s="91"/>
      <c r="AO174" s="91"/>
      <c r="AP174" s="95">
        <v>4700000000</v>
      </c>
      <c r="AQ174" s="96">
        <v>0</v>
      </c>
      <c r="AR174" s="95">
        <v>4700000000</v>
      </c>
      <c r="AS174" s="96">
        <v>0</v>
      </c>
      <c r="AT174" s="96">
        <v>0</v>
      </c>
      <c r="AU174" s="96">
        <v>0</v>
      </c>
      <c r="AV174" s="96">
        <v>0</v>
      </c>
      <c r="AW174" s="96">
        <v>0</v>
      </c>
      <c r="AX174" s="96">
        <v>0</v>
      </c>
      <c r="AY174" s="96">
        <v>0</v>
      </c>
      <c r="AZ174" s="96">
        <v>0</v>
      </c>
      <c r="BA174" s="96">
        <v>0</v>
      </c>
      <c r="BB174" s="96">
        <v>0</v>
      </c>
      <c r="BC174" s="63">
        <f t="shared" si="23"/>
        <v>0</v>
      </c>
      <c r="BD174" s="63">
        <f t="shared" si="24"/>
        <v>0</v>
      </c>
    </row>
    <row r="175" spans="1:56" s="29" customFormat="1" ht="12" customHeight="1">
      <c r="A175" s="97" t="s">
        <v>148</v>
      </c>
      <c r="B175" s="91"/>
      <c r="C175" s="97" t="s">
        <v>194</v>
      </c>
      <c r="D175" s="91"/>
      <c r="E175" s="97" t="s">
        <v>154</v>
      </c>
      <c r="F175" s="91"/>
      <c r="G175" s="97" t="s">
        <v>196</v>
      </c>
      <c r="H175" s="91"/>
      <c r="I175" s="97" t="s">
        <v>157</v>
      </c>
      <c r="J175" s="91"/>
      <c r="K175" s="91"/>
      <c r="L175" s="97" t="s">
        <v>198</v>
      </c>
      <c r="M175" s="91"/>
      <c r="N175" s="91"/>
      <c r="O175" s="97" t="s">
        <v>58</v>
      </c>
      <c r="P175" s="91"/>
      <c r="Q175" s="97"/>
      <c r="R175" s="91"/>
      <c r="S175" s="98" t="s">
        <v>202</v>
      </c>
      <c r="T175" s="91"/>
      <c r="U175" s="91"/>
      <c r="V175" s="91"/>
      <c r="W175" s="91"/>
      <c r="X175" s="91"/>
      <c r="Y175" s="91"/>
      <c r="Z175" s="91"/>
      <c r="AA175" s="97" t="s">
        <v>30</v>
      </c>
      <c r="AB175" s="91"/>
      <c r="AC175" s="91"/>
      <c r="AD175" s="91"/>
      <c r="AE175" s="91"/>
      <c r="AF175" s="97" t="s">
        <v>31</v>
      </c>
      <c r="AG175" s="91"/>
      <c r="AH175" s="91"/>
      <c r="AI175" s="99" t="s">
        <v>34</v>
      </c>
      <c r="AJ175" s="100" t="s">
        <v>35</v>
      </c>
      <c r="AK175" s="91"/>
      <c r="AL175" s="91"/>
      <c r="AM175" s="91"/>
      <c r="AN175" s="91"/>
      <c r="AO175" s="91"/>
      <c r="AP175" s="101">
        <v>300000000</v>
      </c>
      <c r="AQ175" s="102">
        <v>0</v>
      </c>
      <c r="AR175" s="101">
        <v>300000000</v>
      </c>
      <c r="AS175" s="102">
        <v>0</v>
      </c>
      <c r="AT175" s="102">
        <v>0</v>
      </c>
      <c r="AU175" s="102">
        <v>0</v>
      </c>
      <c r="AV175" s="102">
        <v>0</v>
      </c>
      <c r="AW175" s="102">
        <v>0</v>
      </c>
      <c r="AX175" s="102">
        <v>0</v>
      </c>
      <c r="AY175" s="102">
        <v>0</v>
      </c>
      <c r="AZ175" s="102">
        <v>0</v>
      </c>
      <c r="BA175" s="102">
        <v>0</v>
      </c>
      <c r="BB175" s="102">
        <v>0</v>
      </c>
      <c r="BC175" s="63">
        <f t="shared" si="23"/>
        <v>0</v>
      </c>
      <c r="BD175" s="63">
        <f t="shared" si="24"/>
        <v>0</v>
      </c>
    </row>
    <row r="176" spans="1:56" s="29" customFormat="1" ht="12" customHeight="1">
      <c r="A176" s="97" t="s">
        <v>148</v>
      </c>
      <c r="B176" s="91"/>
      <c r="C176" s="97" t="s">
        <v>194</v>
      </c>
      <c r="D176" s="91"/>
      <c r="E176" s="97" t="s">
        <v>154</v>
      </c>
      <c r="F176" s="91"/>
      <c r="G176" s="97" t="s">
        <v>196</v>
      </c>
      <c r="H176" s="91"/>
      <c r="I176" s="97" t="s">
        <v>157</v>
      </c>
      <c r="J176" s="91"/>
      <c r="K176" s="91"/>
      <c r="L176" s="97" t="s">
        <v>200</v>
      </c>
      <c r="M176" s="91"/>
      <c r="N176" s="91"/>
      <c r="O176" s="97" t="s">
        <v>58</v>
      </c>
      <c r="P176" s="91"/>
      <c r="Q176" s="97"/>
      <c r="R176" s="91"/>
      <c r="S176" s="98" t="s">
        <v>203</v>
      </c>
      <c r="T176" s="91"/>
      <c r="U176" s="91"/>
      <c r="V176" s="91"/>
      <c r="W176" s="91"/>
      <c r="X176" s="91"/>
      <c r="Y176" s="91"/>
      <c r="Z176" s="91"/>
      <c r="AA176" s="97" t="s">
        <v>30</v>
      </c>
      <c r="AB176" s="91"/>
      <c r="AC176" s="91"/>
      <c r="AD176" s="91"/>
      <c r="AE176" s="91"/>
      <c r="AF176" s="97" t="s">
        <v>31</v>
      </c>
      <c r="AG176" s="91"/>
      <c r="AH176" s="91"/>
      <c r="AI176" s="99" t="s">
        <v>34</v>
      </c>
      <c r="AJ176" s="100" t="s">
        <v>35</v>
      </c>
      <c r="AK176" s="91"/>
      <c r="AL176" s="91"/>
      <c r="AM176" s="91"/>
      <c r="AN176" s="91"/>
      <c r="AO176" s="91"/>
      <c r="AP176" s="101">
        <v>4700000000</v>
      </c>
      <c r="AQ176" s="102">
        <v>0</v>
      </c>
      <c r="AR176" s="101">
        <v>4700000000</v>
      </c>
      <c r="AS176" s="102">
        <v>0</v>
      </c>
      <c r="AT176" s="102">
        <v>0</v>
      </c>
      <c r="AU176" s="102">
        <v>0</v>
      </c>
      <c r="AV176" s="102">
        <v>0</v>
      </c>
      <c r="AW176" s="102">
        <v>0</v>
      </c>
      <c r="AX176" s="102">
        <v>0</v>
      </c>
      <c r="AY176" s="102">
        <v>0</v>
      </c>
      <c r="AZ176" s="102">
        <v>0</v>
      </c>
      <c r="BA176" s="102">
        <v>0</v>
      </c>
      <c r="BB176" s="102">
        <v>0</v>
      </c>
      <c r="BC176" s="63">
        <f t="shared" si="23"/>
        <v>0</v>
      </c>
      <c r="BD176" s="63">
        <f t="shared" si="24"/>
        <v>0</v>
      </c>
    </row>
    <row r="177" spans="1:56" s="29" customFormat="1" ht="12" customHeight="1">
      <c r="A177" s="90" t="s">
        <v>148</v>
      </c>
      <c r="B177" s="91"/>
      <c r="C177" s="90" t="s">
        <v>194</v>
      </c>
      <c r="D177" s="91"/>
      <c r="E177" s="90" t="s">
        <v>154</v>
      </c>
      <c r="F177" s="91"/>
      <c r="G177" s="90" t="s">
        <v>32</v>
      </c>
      <c r="H177" s="91"/>
      <c r="I177" s="90"/>
      <c r="J177" s="91"/>
      <c r="K177" s="91"/>
      <c r="L177" s="90"/>
      <c r="M177" s="91"/>
      <c r="N177" s="91"/>
      <c r="O177" s="90"/>
      <c r="P177" s="91"/>
      <c r="Q177" s="90"/>
      <c r="R177" s="91"/>
      <c r="S177" s="92" t="s">
        <v>204</v>
      </c>
      <c r="T177" s="91"/>
      <c r="U177" s="91"/>
      <c r="V177" s="91"/>
      <c r="W177" s="91"/>
      <c r="X177" s="91"/>
      <c r="Y177" s="91"/>
      <c r="Z177" s="91"/>
      <c r="AA177" s="90" t="s">
        <v>30</v>
      </c>
      <c r="AB177" s="91"/>
      <c r="AC177" s="91"/>
      <c r="AD177" s="91"/>
      <c r="AE177" s="91"/>
      <c r="AF177" s="90" t="s">
        <v>31</v>
      </c>
      <c r="AG177" s="91"/>
      <c r="AH177" s="91"/>
      <c r="AI177" s="93" t="s">
        <v>34</v>
      </c>
      <c r="AJ177" s="94" t="s">
        <v>35</v>
      </c>
      <c r="AK177" s="91"/>
      <c r="AL177" s="91"/>
      <c r="AM177" s="91"/>
      <c r="AN177" s="91"/>
      <c r="AO177" s="91"/>
      <c r="AP177" s="95">
        <v>400000000</v>
      </c>
      <c r="AQ177" s="95">
        <v>371400000</v>
      </c>
      <c r="AR177" s="95">
        <v>28600000</v>
      </c>
      <c r="AS177" s="96">
        <v>0</v>
      </c>
      <c r="AT177" s="95">
        <v>371400000</v>
      </c>
      <c r="AU177" s="96">
        <v>0</v>
      </c>
      <c r="AV177" s="95">
        <v>5400000</v>
      </c>
      <c r="AW177" s="95">
        <v>366000000</v>
      </c>
      <c r="AX177" s="95">
        <v>5400000</v>
      </c>
      <c r="AY177" s="96">
        <v>0</v>
      </c>
      <c r="AZ177" s="95">
        <v>5400000</v>
      </c>
      <c r="BA177" s="96">
        <v>0</v>
      </c>
      <c r="BB177" s="96">
        <v>0</v>
      </c>
      <c r="BC177" s="63">
        <f t="shared" si="23"/>
        <v>0.92849999999999999</v>
      </c>
      <c r="BD177" s="63">
        <f t="shared" si="24"/>
        <v>1.35E-2</v>
      </c>
    </row>
    <row r="178" spans="1:56" s="29" customFormat="1" ht="12" customHeight="1">
      <c r="A178" s="90" t="s">
        <v>148</v>
      </c>
      <c r="B178" s="91"/>
      <c r="C178" s="90" t="s">
        <v>194</v>
      </c>
      <c r="D178" s="91"/>
      <c r="E178" s="90" t="s">
        <v>154</v>
      </c>
      <c r="F178" s="91"/>
      <c r="G178" s="90" t="s">
        <v>32</v>
      </c>
      <c r="H178" s="91"/>
      <c r="I178" s="90" t="s">
        <v>157</v>
      </c>
      <c r="J178" s="91"/>
      <c r="K178" s="91"/>
      <c r="L178" s="90" t="s">
        <v>205</v>
      </c>
      <c r="M178" s="91"/>
      <c r="N178" s="91"/>
      <c r="O178" s="90" t="s">
        <v>0</v>
      </c>
      <c r="P178" s="91"/>
      <c r="Q178" s="90" t="s">
        <v>0</v>
      </c>
      <c r="R178" s="91"/>
      <c r="S178" s="92" t="s">
        <v>206</v>
      </c>
      <c r="T178" s="91"/>
      <c r="U178" s="91"/>
      <c r="V178" s="91"/>
      <c r="W178" s="91"/>
      <c r="X178" s="91"/>
      <c r="Y178" s="91"/>
      <c r="Z178" s="91"/>
      <c r="AA178" s="90" t="s">
        <v>30</v>
      </c>
      <c r="AB178" s="91"/>
      <c r="AC178" s="91"/>
      <c r="AD178" s="91"/>
      <c r="AE178" s="91"/>
      <c r="AF178" s="90" t="s">
        <v>31</v>
      </c>
      <c r="AG178" s="91"/>
      <c r="AH178" s="91"/>
      <c r="AI178" s="93" t="s">
        <v>34</v>
      </c>
      <c r="AJ178" s="94" t="s">
        <v>35</v>
      </c>
      <c r="AK178" s="91"/>
      <c r="AL178" s="91"/>
      <c r="AM178" s="91"/>
      <c r="AN178" s="91"/>
      <c r="AO178" s="91"/>
      <c r="AP178" s="96">
        <v>0</v>
      </c>
      <c r="AQ178" s="96">
        <v>0</v>
      </c>
      <c r="AR178" s="96">
        <v>0</v>
      </c>
      <c r="AS178" s="96">
        <v>0</v>
      </c>
      <c r="AT178" s="96">
        <v>0</v>
      </c>
      <c r="AU178" s="96">
        <v>0</v>
      </c>
      <c r="AV178" s="96">
        <v>0</v>
      </c>
      <c r="AW178" s="96">
        <v>0</v>
      </c>
      <c r="AX178" s="96">
        <v>0</v>
      </c>
      <c r="AY178" s="96">
        <v>0</v>
      </c>
      <c r="AZ178" s="96">
        <v>0</v>
      </c>
      <c r="BA178" s="96">
        <v>0</v>
      </c>
      <c r="BB178" s="96">
        <v>0</v>
      </c>
      <c r="BC178" s="63">
        <f t="shared" si="23"/>
        <v>0</v>
      </c>
      <c r="BD178" s="63">
        <f t="shared" si="24"/>
        <v>0</v>
      </c>
    </row>
    <row r="179" spans="1:56" s="29" customFormat="1" ht="12" customHeight="1">
      <c r="A179" s="90" t="s">
        <v>148</v>
      </c>
      <c r="B179" s="91"/>
      <c r="C179" s="90" t="s">
        <v>194</v>
      </c>
      <c r="D179" s="91"/>
      <c r="E179" s="90" t="s">
        <v>154</v>
      </c>
      <c r="F179" s="91"/>
      <c r="G179" s="90" t="s">
        <v>32</v>
      </c>
      <c r="H179" s="91"/>
      <c r="I179" s="90" t="s">
        <v>157</v>
      </c>
      <c r="J179" s="91"/>
      <c r="K179" s="91"/>
      <c r="L179" s="90" t="s">
        <v>207</v>
      </c>
      <c r="M179" s="91"/>
      <c r="N179" s="91"/>
      <c r="O179" s="90" t="s">
        <v>0</v>
      </c>
      <c r="P179" s="91"/>
      <c r="Q179" s="90" t="s">
        <v>0</v>
      </c>
      <c r="R179" s="91"/>
      <c r="S179" s="92" t="s">
        <v>208</v>
      </c>
      <c r="T179" s="91"/>
      <c r="U179" s="91"/>
      <c r="V179" s="91"/>
      <c r="W179" s="91"/>
      <c r="X179" s="91"/>
      <c r="Y179" s="91"/>
      <c r="Z179" s="91"/>
      <c r="AA179" s="90" t="s">
        <v>30</v>
      </c>
      <c r="AB179" s="91"/>
      <c r="AC179" s="91"/>
      <c r="AD179" s="91"/>
      <c r="AE179" s="91"/>
      <c r="AF179" s="90" t="s">
        <v>31</v>
      </c>
      <c r="AG179" s="91"/>
      <c r="AH179" s="91"/>
      <c r="AI179" s="93" t="s">
        <v>34</v>
      </c>
      <c r="AJ179" s="94" t="s">
        <v>35</v>
      </c>
      <c r="AK179" s="91"/>
      <c r="AL179" s="91"/>
      <c r="AM179" s="91"/>
      <c r="AN179" s="91"/>
      <c r="AO179" s="91"/>
      <c r="AP179" s="95">
        <v>28600000</v>
      </c>
      <c r="AQ179" s="96">
        <v>0</v>
      </c>
      <c r="AR179" s="95">
        <v>28600000</v>
      </c>
      <c r="AS179" s="96">
        <v>0</v>
      </c>
      <c r="AT179" s="96">
        <v>0</v>
      </c>
      <c r="AU179" s="96">
        <v>0</v>
      </c>
      <c r="AV179" s="96">
        <v>0</v>
      </c>
      <c r="AW179" s="96">
        <v>0</v>
      </c>
      <c r="AX179" s="96">
        <v>0</v>
      </c>
      <c r="AY179" s="96">
        <v>0</v>
      </c>
      <c r="AZ179" s="96">
        <v>0</v>
      </c>
      <c r="BA179" s="96">
        <v>0</v>
      </c>
      <c r="BB179" s="96">
        <v>0</v>
      </c>
      <c r="BC179" s="63">
        <f t="shared" si="23"/>
        <v>0</v>
      </c>
      <c r="BD179" s="63">
        <f t="shared" si="24"/>
        <v>0</v>
      </c>
    </row>
    <row r="180" spans="1:56" s="29" customFormat="1" ht="12" customHeight="1">
      <c r="A180" s="90" t="s">
        <v>148</v>
      </c>
      <c r="B180" s="91"/>
      <c r="C180" s="90" t="s">
        <v>194</v>
      </c>
      <c r="D180" s="91"/>
      <c r="E180" s="90" t="s">
        <v>154</v>
      </c>
      <c r="F180" s="91"/>
      <c r="G180" s="90" t="s">
        <v>32</v>
      </c>
      <c r="H180" s="91"/>
      <c r="I180" s="90" t="s">
        <v>157</v>
      </c>
      <c r="J180" s="91"/>
      <c r="K180" s="91"/>
      <c r="L180" s="90" t="s">
        <v>209</v>
      </c>
      <c r="M180" s="91"/>
      <c r="N180" s="91"/>
      <c r="O180" s="90" t="s">
        <v>0</v>
      </c>
      <c r="P180" s="91"/>
      <c r="Q180" s="90" t="s">
        <v>0</v>
      </c>
      <c r="R180" s="91"/>
      <c r="S180" s="92" t="s">
        <v>210</v>
      </c>
      <c r="T180" s="91"/>
      <c r="U180" s="91"/>
      <c r="V180" s="91"/>
      <c r="W180" s="91"/>
      <c r="X180" s="91"/>
      <c r="Y180" s="91"/>
      <c r="Z180" s="91"/>
      <c r="AA180" s="90" t="s">
        <v>30</v>
      </c>
      <c r="AB180" s="91"/>
      <c r="AC180" s="91"/>
      <c r="AD180" s="91"/>
      <c r="AE180" s="91"/>
      <c r="AF180" s="90" t="s">
        <v>31</v>
      </c>
      <c r="AG180" s="91"/>
      <c r="AH180" s="91"/>
      <c r="AI180" s="93" t="s">
        <v>34</v>
      </c>
      <c r="AJ180" s="94" t="s">
        <v>35</v>
      </c>
      <c r="AK180" s="91"/>
      <c r="AL180" s="91"/>
      <c r="AM180" s="91"/>
      <c r="AN180" s="91"/>
      <c r="AO180" s="91"/>
      <c r="AP180" s="95">
        <v>244000000</v>
      </c>
      <c r="AQ180" s="95">
        <v>244000000</v>
      </c>
      <c r="AR180" s="96">
        <v>0</v>
      </c>
      <c r="AS180" s="96">
        <v>0</v>
      </c>
      <c r="AT180" s="95">
        <v>244000000</v>
      </c>
      <c r="AU180" s="96">
        <v>0</v>
      </c>
      <c r="AV180" s="96">
        <v>0</v>
      </c>
      <c r="AW180" s="95">
        <v>244000000</v>
      </c>
      <c r="AX180" s="96">
        <v>0</v>
      </c>
      <c r="AY180" s="96">
        <v>0</v>
      </c>
      <c r="AZ180" s="96">
        <v>0</v>
      </c>
      <c r="BA180" s="96">
        <v>0</v>
      </c>
      <c r="BB180" s="96">
        <v>0</v>
      </c>
      <c r="BC180" s="63">
        <f t="shared" si="23"/>
        <v>1</v>
      </c>
      <c r="BD180" s="63">
        <f t="shared" si="24"/>
        <v>0</v>
      </c>
    </row>
    <row r="181" spans="1:56" s="29" customFormat="1" ht="12" customHeight="1">
      <c r="A181" s="90" t="s">
        <v>148</v>
      </c>
      <c r="B181" s="91"/>
      <c r="C181" s="90" t="s">
        <v>194</v>
      </c>
      <c r="D181" s="91"/>
      <c r="E181" s="90" t="s">
        <v>154</v>
      </c>
      <c r="F181" s="91"/>
      <c r="G181" s="90" t="s">
        <v>32</v>
      </c>
      <c r="H181" s="91"/>
      <c r="I181" s="90" t="s">
        <v>157</v>
      </c>
      <c r="J181" s="91"/>
      <c r="K181" s="91"/>
      <c r="L181" s="90" t="s">
        <v>211</v>
      </c>
      <c r="M181" s="91"/>
      <c r="N181" s="91"/>
      <c r="O181" s="90" t="s">
        <v>0</v>
      </c>
      <c r="P181" s="91"/>
      <c r="Q181" s="90" t="s">
        <v>0</v>
      </c>
      <c r="R181" s="91"/>
      <c r="S181" s="92" t="s">
        <v>212</v>
      </c>
      <c r="T181" s="91"/>
      <c r="U181" s="91"/>
      <c r="V181" s="91"/>
      <c r="W181" s="91"/>
      <c r="X181" s="91"/>
      <c r="Y181" s="91"/>
      <c r="Z181" s="91"/>
      <c r="AA181" s="90" t="s">
        <v>30</v>
      </c>
      <c r="AB181" s="91"/>
      <c r="AC181" s="91"/>
      <c r="AD181" s="91"/>
      <c r="AE181" s="91"/>
      <c r="AF181" s="90" t="s">
        <v>31</v>
      </c>
      <c r="AG181" s="91"/>
      <c r="AH181" s="91"/>
      <c r="AI181" s="93" t="s">
        <v>34</v>
      </c>
      <c r="AJ181" s="94" t="s">
        <v>35</v>
      </c>
      <c r="AK181" s="91"/>
      <c r="AL181" s="91"/>
      <c r="AM181" s="91"/>
      <c r="AN181" s="91"/>
      <c r="AO181" s="91"/>
      <c r="AP181" s="95">
        <v>127400000</v>
      </c>
      <c r="AQ181" s="95">
        <v>127400000</v>
      </c>
      <c r="AR181" s="96">
        <v>0</v>
      </c>
      <c r="AS181" s="96">
        <v>0</v>
      </c>
      <c r="AT181" s="95">
        <v>127400000</v>
      </c>
      <c r="AU181" s="96">
        <v>0</v>
      </c>
      <c r="AV181" s="95">
        <v>5400000</v>
      </c>
      <c r="AW181" s="95">
        <v>122000000</v>
      </c>
      <c r="AX181" s="95">
        <v>5400000</v>
      </c>
      <c r="AY181" s="96">
        <v>0</v>
      </c>
      <c r="AZ181" s="95">
        <v>5400000</v>
      </c>
      <c r="BA181" s="96">
        <v>0</v>
      </c>
      <c r="BB181" s="96">
        <v>0</v>
      </c>
      <c r="BC181" s="63">
        <f t="shared" si="23"/>
        <v>1</v>
      </c>
      <c r="BD181" s="63">
        <f t="shared" si="24"/>
        <v>4.2386185243328101E-2</v>
      </c>
    </row>
    <row r="182" spans="1:56" s="29" customFormat="1" ht="12" customHeight="1">
      <c r="A182" s="97" t="s">
        <v>148</v>
      </c>
      <c r="B182" s="91"/>
      <c r="C182" s="97" t="s">
        <v>194</v>
      </c>
      <c r="D182" s="91"/>
      <c r="E182" s="97" t="s">
        <v>154</v>
      </c>
      <c r="F182" s="91"/>
      <c r="G182" s="97" t="s">
        <v>32</v>
      </c>
      <c r="H182" s="91"/>
      <c r="I182" s="97" t="s">
        <v>157</v>
      </c>
      <c r="J182" s="91"/>
      <c r="K182" s="91"/>
      <c r="L182" s="97" t="s">
        <v>205</v>
      </c>
      <c r="M182" s="91"/>
      <c r="N182" s="91"/>
      <c r="O182" s="97" t="s">
        <v>58</v>
      </c>
      <c r="P182" s="91"/>
      <c r="Q182" s="97" t="s">
        <v>0</v>
      </c>
      <c r="R182" s="91"/>
      <c r="S182" s="98" t="s">
        <v>213</v>
      </c>
      <c r="T182" s="91"/>
      <c r="U182" s="91"/>
      <c r="V182" s="91"/>
      <c r="W182" s="91"/>
      <c r="X182" s="91"/>
      <c r="Y182" s="91"/>
      <c r="Z182" s="91"/>
      <c r="AA182" s="97" t="s">
        <v>30</v>
      </c>
      <c r="AB182" s="91"/>
      <c r="AC182" s="91"/>
      <c r="AD182" s="91"/>
      <c r="AE182" s="91"/>
      <c r="AF182" s="97" t="s">
        <v>31</v>
      </c>
      <c r="AG182" s="91"/>
      <c r="AH182" s="91"/>
      <c r="AI182" s="99" t="s">
        <v>34</v>
      </c>
      <c r="AJ182" s="100" t="s">
        <v>35</v>
      </c>
      <c r="AK182" s="91"/>
      <c r="AL182" s="91"/>
      <c r="AM182" s="91"/>
      <c r="AN182" s="91"/>
      <c r="AO182" s="91"/>
      <c r="AP182" s="102">
        <v>0</v>
      </c>
      <c r="AQ182" s="102">
        <v>0</v>
      </c>
      <c r="AR182" s="102">
        <v>0</v>
      </c>
      <c r="AS182" s="102">
        <v>0</v>
      </c>
      <c r="AT182" s="102">
        <v>0</v>
      </c>
      <c r="AU182" s="102">
        <v>0</v>
      </c>
      <c r="AV182" s="102">
        <v>0</v>
      </c>
      <c r="AW182" s="102">
        <v>0</v>
      </c>
      <c r="AX182" s="102">
        <v>0</v>
      </c>
      <c r="AY182" s="102">
        <v>0</v>
      </c>
      <c r="AZ182" s="102">
        <v>0</v>
      </c>
      <c r="BA182" s="102">
        <v>0</v>
      </c>
      <c r="BB182" s="102">
        <v>0</v>
      </c>
      <c r="BC182" s="63">
        <f t="shared" si="23"/>
        <v>0</v>
      </c>
      <c r="BD182" s="63">
        <f t="shared" si="24"/>
        <v>0</v>
      </c>
    </row>
    <row r="183" spans="1:56" s="29" customFormat="1" ht="12" customHeight="1">
      <c r="A183" s="97" t="s">
        <v>148</v>
      </c>
      <c r="B183" s="91"/>
      <c r="C183" s="97" t="s">
        <v>194</v>
      </c>
      <c r="D183" s="91"/>
      <c r="E183" s="97" t="s">
        <v>154</v>
      </c>
      <c r="F183" s="91"/>
      <c r="G183" s="97" t="s">
        <v>32</v>
      </c>
      <c r="H183" s="91"/>
      <c r="I183" s="97" t="s">
        <v>157</v>
      </c>
      <c r="J183" s="91"/>
      <c r="K183" s="91"/>
      <c r="L183" s="97" t="s">
        <v>207</v>
      </c>
      <c r="M183" s="91"/>
      <c r="N183" s="91"/>
      <c r="O183" s="97" t="s">
        <v>58</v>
      </c>
      <c r="P183" s="91"/>
      <c r="Q183" s="97" t="s">
        <v>0</v>
      </c>
      <c r="R183" s="91"/>
      <c r="S183" s="98" t="s">
        <v>214</v>
      </c>
      <c r="T183" s="91"/>
      <c r="U183" s="91"/>
      <c r="V183" s="91"/>
      <c r="W183" s="91"/>
      <c r="X183" s="91"/>
      <c r="Y183" s="91"/>
      <c r="Z183" s="91"/>
      <c r="AA183" s="97" t="s">
        <v>30</v>
      </c>
      <c r="AB183" s="91"/>
      <c r="AC183" s="91"/>
      <c r="AD183" s="91"/>
      <c r="AE183" s="91"/>
      <c r="AF183" s="97" t="s">
        <v>31</v>
      </c>
      <c r="AG183" s="91"/>
      <c r="AH183" s="91"/>
      <c r="AI183" s="99" t="s">
        <v>34</v>
      </c>
      <c r="AJ183" s="100" t="s">
        <v>35</v>
      </c>
      <c r="AK183" s="91"/>
      <c r="AL183" s="91"/>
      <c r="AM183" s="91"/>
      <c r="AN183" s="91"/>
      <c r="AO183" s="91"/>
      <c r="AP183" s="101">
        <v>28600000</v>
      </c>
      <c r="AQ183" s="102">
        <v>0</v>
      </c>
      <c r="AR183" s="101">
        <v>28600000</v>
      </c>
      <c r="AS183" s="102">
        <v>0</v>
      </c>
      <c r="AT183" s="102">
        <v>0</v>
      </c>
      <c r="AU183" s="102">
        <v>0</v>
      </c>
      <c r="AV183" s="102">
        <v>0</v>
      </c>
      <c r="AW183" s="102">
        <v>0</v>
      </c>
      <c r="AX183" s="102">
        <v>0</v>
      </c>
      <c r="AY183" s="102">
        <v>0</v>
      </c>
      <c r="AZ183" s="102">
        <v>0</v>
      </c>
      <c r="BA183" s="102">
        <v>0</v>
      </c>
      <c r="BB183" s="102">
        <v>0</v>
      </c>
      <c r="BC183" s="63">
        <f t="shared" si="23"/>
        <v>0</v>
      </c>
      <c r="BD183" s="63">
        <f t="shared" si="24"/>
        <v>0</v>
      </c>
    </row>
    <row r="184" spans="1:56" s="29" customFormat="1" ht="12" customHeight="1">
      <c r="A184" s="97" t="s">
        <v>148</v>
      </c>
      <c r="B184" s="91"/>
      <c r="C184" s="97" t="s">
        <v>194</v>
      </c>
      <c r="D184" s="91"/>
      <c r="E184" s="97" t="s">
        <v>154</v>
      </c>
      <c r="F184" s="91"/>
      <c r="G184" s="97" t="s">
        <v>32</v>
      </c>
      <c r="H184" s="91"/>
      <c r="I184" s="97" t="s">
        <v>157</v>
      </c>
      <c r="J184" s="91"/>
      <c r="K184" s="91"/>
      <c r="L184" s="97" t="s">
        <v>209</v>
      </c>
      <c r="M184" s="91"/>
      <c r="N184" s="91"/>
      <c r="O184" s="97" t="s">
        <v>58</v>
      </c>
      <c r="P184" s="91"/>
      <c r="Q184" s="97" t="s">
        <v>0</v>
      </c>
      <c r="R184" s="91"/>
      <c r="S184" s="98" t="s">
        <v>215</v>
      </c>
      <c r="T184" s="91"/>
      <c r="U184" s="91"/>
      <c r="V184" s="91"/>
      <c r="W184" s="91"/>
      <c r="X184" s="91"/>
      <c r="Y184" s="91"/>
      <c r="Z184" s="91"/>
      <c r="AA184" s="97" t="s">
        <v>30</v>
      </c>
      <c r="AB184" s="91"/>
      <c r="AC184" s="91"/>
      <c r="AD184" s="91"/>
      <c r="AE184" s="91"/>
      <c r="AF184" s="97" t="s">
        <v>31</v>
      </c>
      <c r="AG184" s="91"/>
      <c r="AH184" s="91"/>
      <c r="AI184" s="99" t="s">
        <v>34</v>
      </c>
      <c r="AJ184" s="100" t="s">
        <v>35</v>
      </c>
      <c r="AK184" s="91"/>
      <c r="AL184" s="91"/>
      <c r="AM184" s="91"/>
      <c r="AN184" s="91"/>
      <c r="AO184" s="91"/>
      <c r="AP184" s="101">
        <v>244000000</v>
      </c>
      <c r="AQ184" s="101">
        <v>244000000</v>
      </c>
      <c r="AR184" s="102">
        <v>0</v>
      </c>
      <c r="AS184" s="102">
        <v>0</v>
      </c>
      <c r="AT184" s="101">
        <v>244000000</v>
      </c>
      <c r="AU184" s="102">
        <v>0</v>
      </c>
      <c r="AV184" s="102">
        <v>0</v>
      </c>
      <c r="AW184" s="101">
        <v>244000000</v>
      </c>
      <c r="AX184" s="102">
        <v>0</v>
      </c>
      <c r="AY184" s="102">
        <v>0</v>
      </c>
      <c r="AZ184" s="102">
        <v>0</v>
      </c>
      <c r="BA184" s="102">
        <v>0</v>
      </c>
      <c r="BB184" s="102">
        <v>0</v>
      </c>
      <c r="BC184" s="63">
        <f t="shared" si="23"/>
        <v>1</v>
      </c>
      <c r="BD184" s="63">
        <f t="shared" si="24"/>
        <v>0</v>
      </c>
    </row>
    <row r="185" spans="1:56" s="29" customFormat="1" ht="12" customHeight="1">
      <c r="A185" s="97" t="s">
        <v>148</v>
      </c>
      <c r="B185" s="91"/>
      <c r="C185" s="97" t="s">
        <v>194</v>
      </c>
      <c r="D185" s="91"/>
      <c r="E185" s="97" t="s">
        <v>154</v>
      </c>
      <c r="F185" s="91"/>
      <c r="G185" s="97" t="s">
        <v>32</v>
      </c>
      <c r="H185" s="91"/>
      <c r="I185" s="97" t="s">
        <v>157</v>
      </c>
      <c r="J185" s="91"/>
      <c r="K185" s="91"/>
      <c r="L185" s="97" t="s">
        <v>211</v>
      </c>
      <c r="M185" s="91"/>
      <c r="N185" s="91"/>
      <c r="O185" s="97" t="s">
        <v>58</v>
      </c>
      <c r="P185" s="91"/>
      <c r="Q185" s="97" t="s">
        <v>0</v>
      </c>
      <c r="R185" s="91"/>
      <c r="S185" s="98" t="s">
        <v>216</v>
      </c>
      <c r="T185" s="91"/>
      <c r="U185" s="91"/>
      <c r="V185" s="91"/>
      <c r="W185" s="91"/>
      <c r="X185" s="91"/>
      <c r="Y185" s="91"/>
      <c r="Z185" s="91"/>
      <c r="AA185" s="97" t="s">
        <v>30</v>
      </c>
      <c r="AB185" s="91"/>
      <c r="AC185" s="91"/>
      <c r="AD185" s="91"/>
      <c r="AE185" s="91"/>
      <c r="AF185" s="97" t="s">
        <v>31</v>
      </c>
      <c r="AG185" s="91"/>
      <c r="AH185" s="91"/>
      <c r="AI185" s="99" t="s">
        <v>34</v>
      </c>
      <c r="AJ185" s="100" t="s">
        <v>35</v>
      </c>
      <c r="AK185" s="91"/>
      <c r="AL185" s="91"/>
      <c r="AM185" s="91"/>
      <c r="AN185" s="91"/>
      <c r="AO185" s="91"/>
      <c r="AP185" s="101">
        <v>127400000</v>
      </c>
      <c r="AQ185" s="101">
        <v>127400000</v>
      </c>
      <c r="AR185" s="102">
        <v>0</v>
      </c>
      <c r="AS185" s="102">
        <v>0</v>
      </c>
      <c r="AT185" s="101">
        <v>127400000</v>
      </c>
      <c r="AU185" s="102">
        <v>0</v>
      </c>
      <c r="AV185" s="101">
        <v>5400000</v>
      </c>
      <c r="AW185" s="101">
        <v>122000000</v>
      </c>
      <c r="AX185" s="101">
        <v>5400000</v>
      </c>
      <c r="AY185" s="102">
        <v>0</v>
      </c>
      <c r="AZ185" s="101">
        <v>5400000</v>
      </c>
      <c r="BA185" s="102">
        <v>0</v>
      </c>
      <c r="BB185" s="102">
        <v>0</v>
      </c>
      <c r="BC185" s="63">
        <f t="shared" si="23"/>
        <v>1</v>
      </c>
      <c r="BD185" s="63">
        <f t="shared" si="24"/>
        <v>4.2386185243328101E-2</v>
      </c>
    </row>
    <row r="186" spans="1:56" s="29" customFormat="1" ht="12" customHeight="1">
      <c r="A186" s="90" t="s">
        <v>148</v>
      </c>
      <c r="B186" s="91"/>
      <c r="C186" s="90" t="s">
        <v>194</v>
      </c>
      <c r="D186" s="91"/>
      <c r="E186" s="90" t="s">
        <v>154</v>
      </c>
      <c r="F186" s="91"/>
      <c r="G186" s="90" t="s">
        <v>32</v>
      </c>
      <c r="H186" s="91"/>
      <c r="I186" s="90" t="s">
        <v>157</v>
      </c>
      <c r="J186" s="91"/>
      <c r="K186" s="91"/>
      <c r="L186" s="90" t="s">
        <v>0</v>
      </c>
      <c r="M186" s="91"/>
      <c r="N186" s="91"/>
      <c r="O186" s="90" t="s">
        <v>0</v>
      </c>
      <c r="P186" s="91"/>
      <c r="Q186" s="90" t="s">
        <v>0</v>
      </c>
      <c r="R186" s="91"/>
      <c r="S186" s="92" t="s">
        <v>204</v>
      </c>
      <c r="T186" s="91"/>
      <c r="U186" s="91"/>
      <c r="V186" s="91"/>
      <c r="W186" s="91"/>
      <c r="X186" s="91"/>
      <c r="Y186" s="91"/>
      <c r="Z186" s="91"/>
      <c r="AA186" s="90" t="s">
        <v>30</v>
      </c>
      <c r="AB186" s="91"/>
      <c r="AC186" s="91"/>
      <c r="AD186" s="91"/>
      <c r="AE186" s="91"/>
      <c r="AF186" s="90" t="s">
        <v>31</v>
      </c>
      <c r="AG186" s="91"/>
      <c r="AH186" s="91"/>
      <c r="AI186" s="93" t="s">
        <v>34</v>
      </c>
      <c r="AJ186" s="94" t="s">
        <v>35</v>
      </c>
      <c r="AK186" s="91"/>
      <c r="AL186" s="91"/>
      <c r="AM186" s="91"/>
      <c r="AN186" s="91"/>
      <c r="AO186" s="91"/>
      <c r="AP186" s="95">
        <v>400000000</v>
      </c>
      <c r="AQ186" s="95">
        <v>371400000</v>
      </c>
      <c r="AR186" s="95">
        <v>28600000</v>
      </c>
      <c r="AS186" s="96">
        <v>0</v>
      </c>
      <c r="AT186" s="95">
        <v>371400000</v>
      </c>
      <c r="AU186" s="96">
        <v>0</v>
      </c>
      <c r="AV186" s="95">
        <v>5400000</v>
      </c>
      <c r="AW186" s="95">
        <v>366000000</v>
      </c>
      <c r="AX186" s="95">
        <v>5400000</v>
      </c>
      <c r="AY186" s="96">
        <v>0</v>
      </c>
      <c r="AZ186" s="95">
        <v>5400000</v>
      </c>
      <c r="BA186" s="96">
        <v>0</v>
      </c>
      <c r="BB186" s="96">
        <v>0</v>
      </c>
      <c r="BC186" s="63">
        <f t="shared" si="23"/>
        <v>0.92849999999999999</v>
      </c>
      <c r="BD186" s="63">
        <f t="shared" si="24"/>
        <v>1.35E-2</v>
      </c>
    </row>
    <row r="187" spans="1:56" s="29" customFormat="1" ht="16.5" customHeight="1">
      <c r="A187" s="103" t="s">
        <v>0</v>
      </c>
      <c r="B187" s="103" t="s">
        <v>0</v>
      </c>
      <c r="C187" s="103" t="s">
        <v>0</v>
      </c>
      <c r="D187" s="103" t="s">
        <v>0</v>
      </c>
      <c r="E187" s="103" t="s">
        <v>0</v>
      </c>
      <c r="F187" s="103" t="s">
        <v>0</v>
      </c>
      <c r="G187" s="103" t="s">
        <v>0</v>
      </c>
      <c r="H187" s="103" t="s">
        <v>0</v>
      </c>
      <c r="I187" s="103" t="s">
        <v>0</v>
      </c>
      <c r="J187" s="104" t="s">
        <v>0</v>
      </c>
      <c r="K187" s="105"/>
      <c r="L187" s="104" t="s">
        <v>0</v>
      </c>
      <c r="M187" s="105"/>
      <c r="N187" s="103" t="s">
        <v>0</v>
      </c>
      <c r="O187" s="103" t="s">
        <v>0</v>
      </c>
      <c r="P187" s="103" t="s">
        <v>0</v>
      </c>
      <c r="Q187" s="103" t="s">
        <v>0</v>
      </c>
      <c r="R187" s="103" t="s">
        <v>0</v>
      </c>
      <c r="S187" s="103" t="s">
        <v>0</v>
      </c>
      <c r="T187" s="103" t="s">
        <v>0</v>
      </c>
      <c r="U187" s="103" t="s">
        <v>0</v>
      </c>
      <c r="V187" s="103" t="s">
        <v>0</v>
      </c>
      <c r="W187" s="103" t="s">
        <v>0</v>
      </c>
      <c r="X187" s="103" t="s">
        <v>0</v>
      </c>
      <c r="Y187" s="103" t="s">
        <v>0</v>
      </c>
      <c r="Z187" s="103" t="s">
        <v>0</v>
      </c>
      <c r="AA187" s="104" t="s">
        <v>0</v>
      </c>
      <c r="AB187" s="105"/>
      <c r="AC187" s="104" t="s">
        <v>0</v>
      </c>
      <c r="AD187" s="105"/>
      <c r="AE187" s="103" t="s">
        <v>0</v>
      </c>
      <c r="AF187" s="103" t="s">
        <v>0</v>
      </c>
      <c r="AG187" s="103" t="s">
        <v>0</v>
      </c>
      <c r="AH187" s="103" t="s">
        <v>0</v>
      </c>
      <c r="AI187" s="103" t="s">
        <v>0</v>
      </c>
      <c r="AJ187" s="103" t="s">
        <v>0</v>
      </c>
      <c r="AK187" s="103" t="s">
        <v>0</v>
      </c>
      <c r="AL187" s="103" t="s">
        <v>0</v>
      </c>
      <c r="AM187" s="104" t="s">
        <v>0</v>
      </c>
      <c r="AN187" s="105"/>
      <c r="AO187" s="105"/>
      <c r="AP187" s="103" t="s">
        <v>0</v>
      </c>
      <c r="AQ187" s="103" t="s">
        <v>0</v>
      </c>
      <c r="AR187" s="103" t="s">
        <v>0</v>
      </c>
      <c r="AS187" s="103" t="s">
        <v>0</v>
      </c>
      <c r="AT187" s="103" t="s">
        <v>0</v>
      </c>
      <c r="AU187" s="103" t="s">
        <v>0</v>
      </c>
      <c r="AV187" s="103" t="s">
        <v>0</v>
      </c>
      <c r="AW187" s="103" t="s">
        <v>0</v>
      </c>
      <c r="AX187" s="103" t="s">
        <v>0</v>
      </c>
      <c r="AY187" s="103" t="s">
        <v>0</v>
      </c>
      <c r="AZ187" s="103" t="s">
        <v>0</v>
      </c>
      <c r="BA187" s="103" t="s">
        <v>0</v>
      </c>
      <c r="BB187" s="103" t="s">
        <v>0</v>
      </c>
    </row>
    <row r="188" spans="1:56" s="2" customFormat="1" ht="26.25" customHeight="1" thickBot="1">
      <c r="A188" s="45" t="s">
        <v>1</v>
      </c>
      <c r="B188" s="45"/>
      <c r="C188" s="45"/>
      <c r="D188" s="45"/>
      <c r="E188" s="45"/>
      <c r="F188" s="45"/>
      <c r="G188" s="45"/>
      <c r="H188" s="45"/>
      <c r="I188" s="45"/>
      <c r="J188" s="45"/>
      <c r="K188" s="46"/>
      <c r="L188" s="47"/>
      <c r="M188" s="48" t="s">
        <v>258</v>
      </c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76" t="s">
        <v>0</v>
      </c>
      <c r="AR188" s="76" t="s">
        <v>0</v>
      </c>
      <c r="AS188" s="76" t="s">
        <v>0</v>
      </c>
      <c r="AT188" s="76" t="s">
        <v>0</v>
      </c>
      <c r="AU188" s="76" t="s">
        <v>0</v>
      </c>
      <c r="AV188" s="76" t="s">
        <v>0</v>
      </c>
      <c r="AW188" s="76" t="s">
        <v>0</v>
      </c>
      <c r="AX188" s="76" t="s">
        <v>0</v>
      </c>
      <c r="AY188" s="76" t="s">
        <v>0</v>
      </c>
      <c r="AZ188" s="76" t="s">
        <v>0</v>
      </c>
      <c r="BA188" s="76" t="s">
        <v>0</v>
      </c>
      <c r="BB188" s="76" t="s">
        <v>0</v>
      </c>
    </row>
    <row r="189" spans="1:56" s="50" customFormat="1" ht="37.5" customHeight="1">
      <c r="A189" s="23" t="s">
        <v>2</v>
      </c>
      <c r="B189" s="24"/>
      <c r="C189" s="24" t="s">
        <v>3</v>
      </c>
      <c r="D189" s="24"/>
      <c r="E189" s="24" t="s">
        <v>4</v>
      </c>
      <c r="F189" s="24"/>
      <c r="G189" s="24" t="s">
        <v>5</v>
      </c>
      <c r="H189" s="24"/>
      <c r="I189" s="24" t="s">
        <v>6</v>
      </c>
      <c r="J189" s="24"/>
      <c r="K189" s="24"/>
      <c r="L189" s="24" t="s">
        <v>7</v>
      </c>
      <c r="M189" s="24"/>
      <c r="N189" s="24"/>
      <c r="O189" s="24" t="s">
        <v>8</v>
      </c>
      <c r="P189" s="24"/>
      <c r="Q189" s="24" t="s">
        <v>9</v>
      </c>
      <c r="R189" s="24"/>
      <c r="S189" s="24" t="s">
        <v>10</v>
      </c>
      <c r="T189" s="24"/>
      <c r="U189" s="24"/>
      <c r="V189" s="24"/>
      <c r="W189" s="24"/>
      <c r="X189" s="24"/>
      <c r="Y189" s="24"/>
      <c r="Z189" s="24"/>
      <c r="AA189" s="24" t="s">
        <v>11</v>
      </c>
      <c r="AB189" s="24"/>
      <c r="AC189" s="24"/>
      <c r="AD189" s="24"/>
      <c r="AE189" s="24"/>
      <c r="AF189" s="24" t="s">
        <v>12</v>
      </c>
      <c r="AG189" s="24"/>
      <c r="AH189" s="24"/>
      <c r="AI189" s="55" t="s">
        <v>13</v>
      </c>
      <c r="AJ189" s="24" t="s">
        <v>14</v>
      </c>
      <c r="AK189" s="24"/>
      <c r="AL189" s="24"/>
      <c r="AM189" s="24"/>
      <c r="AN189" s="24"/>
      <c r="AO189" s="24"/>
      <c r="AP189" s="55" t="s">
        <v>15</v>
      </c>
      <c r="AQ189" s="55" t="s">
        <v>16</v>
      </c>
      <c r="AR189" s="55" t="s">
        <v>17</v>
      </c>
      <c r="AS189" s="55" t="s">
        <v>18</v>
      </c>
      <c r="AT189" s="55" t="s">
        <v>19</v>
      </c>
      <c r="AU189" s="55" t="s">
        <v>20</v>
      </c>
      <c r="AV189" s="55" t="s">
        <v>21</v>
      </c>
      <c r="AW189" s="55" t="s">
        <v>22</v>
      </c>
      <c r="AX189" s="55" t="s">
        <v>23</v>
      </c>
      <c r="AY189" s="55" t="s">
        <v>24</v>
      </c>
      <c r="AZ189" s="55" t="s">
        <v>25</v>
      </c>
      <c r="BA189" s="55" t="s">
        <v>26</v>
      </c>
      <c r="BB189" s="55" t="s">
        <v>27</v>
      </c>
      <c r="BC189" s="111" t="s">
        <v>223</v>
      </c>
      <c r="BD189" s="111" t="s">
        <v>224</v>
      </c>
    </row>
    <row r="190" spans="1:56" s="75" customFormat="1" ht="12.75" customHeight="1">
      <c r="A190" s="97" t="s">
        <v>148</v>
      </c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8" t="s">
        <v>149</v>
      </c>
      <c r="T190" s="98"/>
      <c r="U190" s="98"/>
      <c r="V190" s="98"/>
      <c r="W190" s="98"/>
      <c r="X190" s="98"/>
      <c r="Y190" s="98"/>
      <c r="Z190" s="98"/>
      <c r="AA190" s="97" t="s">
        <v>30</v>
      </c>
      <c r="AB190" s="97"/>
      <c r="AC190" s="97"/>
      <c r="AD190" s="97"/>
      <c r="AE190" s="97"/>
      <c r="AF190" s="97" t="s">
        <v>31</v>
      </c>
      <c r="AG190" s="97"/>
      <c r="AH190" s="97"/>
      <c r="AI190" s="99" t="s">
        <v>232</v>
      </c>
      <c r="AJ190" s="100" t="s">
        <v>233</v>
      </c>
      <c r="AK190" s="100"/>
      <c r="AL190" s="100"/>
      <c r="AM190" s="100"/>
      <c r="AN190" s="100"/>
      <c r="AO190" s="100"/>
      <c r="AP190" s="101">
        <v>13920000000</v>
      </c>
      <c r="AQ190" s="101">
        <v>8760378582</v>
      </c>
      <c r="AR190" s="101">
        <v>5159621418</v>
      </c>
      <c r="AS190" s="102">
        <v>0</v>
      </c>
      <c r="AT190" s="101">
        <v>5702678263</v>
      </c>
      <c r="AU190" s="101">
        <v>3057700319</v>
      </c>
      <c r="AV190" s="101">
        <v>62793337</v>
      </c>
      <c r="AW190" s="101">
        <v>5639884926</v>
      </c>
      <c r="AX190" s="102">
        <v>0</v>
      </c>
      <c r="AY190" s="101">
        <v>62793337</v>
      </c>
      <c r="AZ190" s="102">
        <v>0</v>
      </c>
      <c r="BA190" s="102">
        <v>0</v>
      </c>
      <c r="BB190" s="102">
        <v>0</v>
      </c>
      <c r="BC190" s="63">
        <f t="shared" ref="BC190:BC211" si="25">IFERROR(AT190/AP190,0)</f>
        <v>0.40967516257183906</v>
      </c>
      <c r="BD190" s="63">
        <f t="shared" ref="BD190:BD211" si="26">IFERROR(AV190/AP190,0)</f>
        <v>4.5110155890804599E-3</v>
      </c>
    </row>
    <row r="191" spans="1:56" s="2" customFormat="1" ht="12.75" customHeight="1">
      <c r="A191" s="77" t="s">
        <v>148</v>
      </c>
      <c r="B191" s="78"/>
      <c r="C191" s="77" t="s">
        <v>194</v>
      </c>
      <c r="D191" s="78"/>
      <c r="E191" s="77"/>
      <c r="F191" s="78"/>
      <c r="G191" s="77"/>
      <c r="H191" s="78"/>
      <c r="I191" s="77"/>
      <c r="J191" s="78"/>
      <c r="K191" s="78"/>
      <c r="L191" s="77"/>
      <c r="M191" s="78"/>
      <c r="N191" s="78"/>
      <c r="O191" s="77"/>
      <c r="P191" s="78"/>
      <c r="Q191" s="77"/>
      <c r="R191" s="78"/>
      <c r="S191" s="79" t="s">
        <v>195</v>
      </c>
      <c r="T191" s="78"/>
      <c r="U191" s="78"/>
      <c r="V191" s="78"/>
      <c r="W191" s="78"/>
      <c r="X191" s="78"/>
      <c r="Y191" s="78"/>
      <c r="Z191" s="78"/>
      <c r="AA191" s="77" t="s">
        <v>30</v>
      </c>
      <c r="AB191" s="78"/>
      <c r="AC191" s="78"/>
      <c r="AD191" s="78"/>
      <c r="AE191" s="78"/>
      <c r="AF191" s="77" t="s">
        <v>31</v>
      </c>
      <c r="AG191" s="78"/>
      <c r="AH191" s="78"/>
      <c r="AI191" s="80" t="s">
        <v>232</v>
      </c>
      <c r="AJ191" s="81" t="s">
        <v>233</v>
      </c>
      <c r="AK191" s="78"/>
      <c r="AL191" s="78"/>
      <c r="AM191" s="78"/>
      <c r="AN191" s="78"/>
      <c r="AO191" s="78"/>
      <c r="AP191" s="82">
        <v>13920000000</v>
      </c>
      <c r="AQ191" s="82">
        <v>8760378582</v>
      </c>
      <c r="AR191" s="82">
        <v>5159621418</v>
      </c>
      <c r="AS191" s="83">
        <v>0</v>
      </c>
      <c r="AT191" s="82">
        <v>5702678263</v>
      </c>
      <c r="AU191" s="82">
        <v>3057700319</v>
      </c>
      <c r="AV191" s="82">
        <v>62793337</v>
      </c>
      <c r="AW191" s="82">
        <v>5639884926</v>
      </c>
      <c r="AX191" s="83">
        <v>0</v>
      </c>
      <c r="AY191" s="82">
        <v>62793337</v>
      </c>
      <c r="AZ191" s="83">
        <v>0</v>
      </c>
      <c r="BA191" s="83">
        <v>0</v>
      </c>
      <c r="BB191" s="83">
        <v>0</v>
      </c>
      <c r="BC191" s="63">
        <f t="shared" si="25"/>
        <v>0.40967516257183906</v>
      </c>
      <c r="BD191" s="63">
        <f t="shared" si="26"/>
        <v>4.5110155890804599E-3</v>
      </c>
    </row>
    <row r="192" spans="1:56" s="2" customFormat="1" ht="12.75" customHeight="1">
      <c r="A192" s="77" t="s">
        <v>148</v>
      </c>
      <c r="B192" s="78"/>
      <c r="C192" s="77" t="s">
        <v>194</v>
      </c>
      <c r="D192" s="78"/>
      <c r="E192" s="77" t="s">
        <v>154</v>
      </c>
      <c r="F192" s="78"/>
      <c r="G192" s="77"/>
      <c r="H192" s="78"/>
      <c r="I192" s="77"/>
      <c r="J192" s="78"/>
      <c r="K192" s="78"/>
      <c r="L192" s="77"/>
      <c r="M192" s="78"/>
      <c r="N192" s="78"/>
      <c r="O192" s="77"/>
      <c r="P192" s="78"/>
      <c r="Q192" s="77"/>
      <c r="R192" s="78"/>
      <c r="S192" s="79" t="s">
        <v>155</v>
      </c>
      <c r="T192" s="78"/>
      <c r="U192" s="78"/>
      <c r="V192" s="78"/>
      <c r="W192" s="78"/>
      <c r="X192" s="78"/>
      <c r="Y192" s="78"/>
      <c r="Z192" s="78"/>
      <c r="AA192" s="77" t="s">
        <v>30</v>
      </c>
      <c r="AB192" s="78"/>
      <c r="AC192" s="78"/>
      <c r="AD192" s="78"/>
      <c r="AE192" s="78"/>
      <c r="AF192" s="77" t="s">
        <v>31</v>
      </c>
      <c r="AG192" s="78"/>
      <c r="AH192" s="78"/>
      <c r="AI192" s="80" t="s">
        <v>232</v>
      </c>
      <c r="AJ192" s="81" t="s">
        <v>233</v>
      </c>
      <c r="AK192" s="78"/>
      <c r="AL192" s="78"/>
      <c r="AM192" s="78"/>
      <c r="AN192" s="78"/>
      <c r="AO192" s="78"/>
      <c r="AP192" s="82">
        <v>13920000000</v>
      </c>
      <c r="AQ192" s="82">
        <v>8760378582</v>
      </c>
      <c r="AR192" s="82">
        <v>5159621418</v>
      </c>
      <c r="AS192" s="83">
        <v>0</v>
      </c>
      <c r="AT192" s="82">
        <v>5702678263</v>
      </c>
      <c r="AU192" s="82">
        <v>3057700319</v>
      </c>
      <c r="AV192" s="82">
        <v>62793337</v>
      </c>
      <c r="AW192" s="82">
        <v>5639884926</v>
      </c>
      <c r="AX192" s="83">
        <v>0</v>
      </c>
      <c r="AY192" s="82">
        <v>62793337</v>
      </c>
      <c r="AZ192" s="83">
        <v>0</v>
      </c>
      <c r="BA192" s="83">
        <v>0</v>
      </c>
      <c r="BB192" s="83">
        <v>0</v>
      </c>
      <c r="BC192" s="63">
        <f t="shared" si="25"/>
        <v>0.40967516257183906</v>
      </c>
      <c r="BD192" s="63">
        <f t="shared" si="26"/>
        <v>4.5110155890804599E-3</v>
      </c>
    </row>
    <row r="193" spans="1:56" s="2" customFormat="1" ht="12.75" customHeight="1">
      <c r="A193" s="84" t="s">
        <v>148</v>
      </c>
      <c r="B193" s="78"/>
      <c r="C193" s="84" t="s">
        <v>194</v>
      </c>
      <c r="D193" s="78"/>
      <c r="E193" s="84" t="s">
        <v>154</v>
      </c>
      <c r="F193" s="78"/>
      <c r="G193" s="84" t="s">
        <v>234</v>
      </c>
      <c r="H193" s="78"/>
      <c r="I193" s="84"/>
      <c r="J193" s="78"/>
      <c r="K193" s="78"/>
      <c r="L193" s="84"/>
      <c r="M193" s="78"/>
      <c r="N193" s="78"/>
      <c r="O193" s="84"/>
      <c r="P193" s="78"/>
      <c r="Q193" s="84"/>
      <c r="R193" s="78"/>
      <c r="S193" s="85" t="s">
        <v>235</v>
      </c>
      <c r="T193" s="78"/>
      <c r="U193" s="78"/>
      <c r="V193" s="78"/>
      <c r="W193" s="78"/>
      <c r="X193" s="78"/>
      <c r="Y193" s="78"/>
      <c r="Z193" s="78"/>
      <c r="AA193" s="84" t="s">
        <v>30</v>
      </c>
      <c r="AB193" s="78"/>
      <c r="AC193" s="78"/>
      <c r="AD193" s="78"/>
      <c r="AE193" s="78"/>
      <c r="AF193" s="84" t="s">
        <v>31</v>
      </c>
      <c r="AG193" s="78"/>
      <c r="AH193" s="78"/>
      <c r="AI193" s="86" t="s">
        <v>232</v>
      </c>
      <c r="AJ193" s="87" t="s">
        <v>233</v>
      </c>
      <c r="AK193" s="78"/>
      <c r="AL193" s="78"/>
      <c r="AM193" s="78"/>
      <c r="AN193" s="78"/>
      <c r="AO193" s="78"/>
      <c r="AP193" s="88">
        <v>13920000000</v>
      </c>
      <c r="AQ193" s="88">
        <v>8760378582</v>
      </c>
      <c r="AR193" s="88">
        <v>5159621418</v>
      </c>
      <c r="AS193" s="89">
        <v>0</v>
      </c>
      <c r="AT193" s="88">
        <v>5702678263</v>
      </c>
      <c r="AU193" s="88">
        <v>3057700319</v>
      </c>
      <c r="AV193" s="88">
        <v>62793337</v>
      </c>
      <c r="AW193" s="88">
        <v>5639884926</v>
      </c>
      <c r="AX193" s="89">
        <v>0</v>
      </c>
      <c r="AY193" s="88">
        <v>62793337</v>
      </c>
      <c r="AZ193" s="89">
        <v>0</v>
      </c>
      <c r="BA193" s="89">
        <v>0</v>
      </c>
      <c r="BB193" s="89">
        <v>0</v>
      </c>
      <c r="BC193" s="63">
        <f t="shared" si="25"/>
        <v>0.40967516257183906</v>
      </c>
      <c r="BD193" s="63">
        <f t="shared" si="26"/>
        <v>4.5110155890804599E-3</v>
      </c>
    </row>
    <row r="194" spans="1:56" s="2" customFormat="1" ht="12.75" customHeight="1">
      <c r="A194" s="77" t="s">
        <v>148</v>
      </c>
      <c r="B194" s="78"/>
      <c r="C194" s="77" t="s">
        <v>194</v>
      </c>
      <c r="D194" s="78"/>
      <c r="E194" s="77" t="s">
        <v>154</v>
      </c>
      <c r="F194" s="78"/>
      <c r="G194" s="77" t="s">
        <v>234</v>
      </c>
      <c r="H194" s="78"/>
      <c r="I194" s="77" t="s">
        <v>157</v>
      </c>
      <c r="J194" s="78"/>
      <c r="K194" s="78"/>
      <c r="L194" s="77"/>
      <c r="M194" s="78"/>
      <c r="N194" s="78"/>
      <c r="O194" s="77"/>
      <c r="P194" s="78"/>
      <c r="Q194" s="77"/>
      <c r="R194" s="78"/>
      <c r="S194" s="79" t="s">
        <v>235</v>
      </c>
      <c r="T194" s="78"/>
      <c r="U194" s="78"/>
      <c r="V194" s="78"/>
      <c r="W194" s="78"/>
      <c r="X194" s="78"/>
      <c r="Y194" s="78"/>
      <c r="Z194" s="78"/>
      <c r="AA194" s="77" t="s">
        <v>30</v>
      </c>
      <c r="AB194" s="78"/>
      <c r="AC194" s="78"/>
      <c r="AD194" s="78"/>
      <c r="AE194" s="78"/>
      <c r="AF194" s="77" t="s">
        <v>31</v>
      </c>
      <c r="AG194" s="78"/>
      <c r="AH194" s="78"/>
      <c r="AI194" s="80" t="s">
        <v>232</v>
      </c>
      <c r="AJ194" s="81" t="s">
        <v>233</v>
      </c>
      <c r="AK194" s="78"/>
      <c r="AL194" s="78"/>
      <c r="AM194" s="78"/>
      <c r="AN194" s="78"/>
      <c r="AO194" s="78"/>
      <c r="AP194" s="82">
        <v>13920000000</v>
      </c>
      <c r="AQ194" s="82">
        <v>8760378582</v>
      </c>
      <c r="AR194" s="82">
        <v>5159621418</v>
      </c>
      <c r="AS194" s="83">
        <v>0</v>
      </c>
      <c r="AT194" s="82">
        <v>5702678263</v>
      </c>
      <c r="AU194" s="82">
        <v>3057700319</v>
      </c>
      <c r="AV194" s="82">
        <v>62793337</v>
      </c>
      <c r="AW194" s="82">
        <v>5639884926</v>
      </c>
      <c r="AX194" s="83">
        <v>0</v>
      </c>
      <c r="AY194" s="82">
        <v>62793337</v>
      </c>
      <c r="AZ194" s="83">
        <v>0</v>
      </c>
      <c r="BA194" s="83">
        <v>0</v>
      </c>
      <c r="BB194" s="83">
        <v>0</v>
      </c>
      <c r="BC194" s="63">
        <f t="shared" si="25"/>
        <v>0.40967516257183906</v>
      </c>
      <c r="BD194" s="63">
        <f t="shared" si="26"/>
        <v>4.5110155890804599E-3</v>
      </c>
    </row>
    <row r="195" spans="1:56" s="2" customFormat="1" ht="12.75" customHeight="1">
      <c r="A195" s="77" t="s">
        <v>148</v>
      </c>
      <c r="B195" s="78"/>
      <c r="C195" s="77" t="s">
        <v>194</v>
      </c>
      <c r="D195" s="78"/>
      <c r="E195" s="77" t="s">
        <v>154</v>
      </c>
      <c r="F195" s="78"/>
      <c r="G195" s="77" t="s">
        <v>234</v>
      </c>
      <c r="H195" s="78"/>
      <c r="I195" s="77" t="s">
        <v>157</v>
      </c>
      <c r="J195" s="78"/>
      <c r="K195" s="78"/>
      <c r="L195" s="77" t="s">
        <v>236</v>
      </c>
      <c r="M195" s="78"/>
      <c r="N195" s="78"/>
      <c r="O195" s="77"/>
      <c r="P195" s="78"/>
      <c r="Q195" s="77"/>
      <c r="R195" s="78"/>
      <c r="S195" s="79" t="s">
        <v>212</v>
      </c>
      <c r="T195" s="78"/>
      <c r="U195" s="78"/>
      <c r="V195" s="78"/>
      <c r="W195" s="78"/>
      <c r="X195" s="78"/>
      <c r="Y195" s="78"/>
      <c r="Z195" s="78"/>
      <c r="AA195" s="77" t="s">
        <v>30</v>
      </c>
      <c r="AB195" s="78"/>
      <c r="AC195" s="78"/>
      <c r="AD195" s="78"/>
      <c r="AE195" s="78"/>
      <c r="AF195" s="77" t="s">
        <v>31</v>
      </c>
      <c r="AG195" s="78"/>
      <c r="AH195" s="78"/>
      <c r="AI195" s="80" t="s">
        <v>232</v>
      </c>
      <c r="AJ195" s="81" t="s">
        <v>233</v>
      </c>
      <c r="AK195" s="78"/>
      <c r="AL195" s="78"/>
      <c r="AM195" s="78"/>
      <c r="AN195" s="78"/>
      <c r="AO195" s="78"/>
      <c r="AP195" s="82">
        <v>914727330</v>
      </c>
      <c r="AQ195" s="82">
        <v>708316800</v>
      </c>
      <c r="AR195" s="82">
        <v>206410530</v>
      </c>
      <c r="AS195" s="83">
        <v>0</v>
      </c>
      <c r="AT195" s="82">
        <v>695003800</v>
      </c>
      <c r="AU195" s="82">
        <v>13313000</v>
      </c>
      <c r="AV195" s="82">
        <v>9728000</v>
      </c>
      <c r="AW195" s="82">
        <v>685275800</v>
      </c>
      <c r="AX195" s="83">
        <v>0</v>
      </c>
      <c r="AY195" s="82">
        <v>9728000</v>
      </c>
      <c r="AZ195" s="83">
        <v>0</v>
      </c>
      <c r="BA195" s="83">
        <v>0</v>
      </c>
      <c r="BB195" s="83">
        <v>0</v>
      </c>
      <c r="BC195" s="63">
        <f t="shared" si="25"/>
        <v>0.75979341297258496</v>
      </c>
      <c r="BD195" s="63">
        <f t="shared" si="26"/>
        <v>1.0634863178298171E-2</v>
      </c>
    </row>
    <row r="196" spans="1:56" s="2" customFormat="1" ht="12.75" customHeight="1">
      <c r="A196" s="77" t="s">
        <v>148</v>
      </c>
      <c r="B196" s="78"/>
      <c r="C196" s="77" t="s">
        <v>194</v>
      </c>
      <c r="D196" s="78"/>
      <c r="E196" s="77" t="s">
        <v>154</v>
      </c>
      <c r="F196" s="78"/>
      <c r="G196" s="77" t="s">
        <v>234</v>
      </c>
      <c r="H196" s="78"/>
      <c r="I196" s="77" t="s">
        <v>157</v>
      </c>
      <c r="J196" s="78"/>
      <c r="K196" s="78"/>
      <c r="L196" s="77" t="s">
        <v>237</v>
      </c>
      <c r="M196" s="78"/>
      <c r="N196" s="78"/>
      <c r="O196" s="77"/>
      <c r="P196" s="78"/>
      <c r="Q196" s="77"/>
      <c r="R196" s="78"/>
      <c r="S196" s="79" t="s">
        <v>166</v>
      </c>
      <c r="T196" s="78"/>
      <c r="U196" s="78"/>
      <c r="V196" s="78"/>
      <c r="W196" s="78"/>
      <c r="X196" s="78"/>
      <c r="Y196" s="78"/>
      <c r="Z196" s="78"/>
      <c r="AA196" s="77" t="s">
        <v>30</v>
      </c>
      <c r="AB196" s="78"/>
      <c r="AC196" s="78"/>
      <c r="AD196" s="78"/>
      <c r="AE196" s="78"/>
      <c r="AF196" s="77" t="s">
        <v>31</v>
      </c>
      <c r="AG196" s="78"/>
      <c r="AH196" s="78"/>
      <c r="AI196" s="80" t="s">
        <v>232</v>
      </c>
      <c r="AJ196" s="81" t="s">
        <v>233</v>
      </c>
      <c r="AK196" s="78"/>
      <c r="AL196" s="78"/>
      <c r="AM196" s="78"/>
      <c r="AN196" s="78"/>
      <c r="AO196" s="78"/>
      <c r="AP196" s="82">
        <v>340000000</v>
      </c>
      <c r="AQ196" s="82">
        <v>277850000</v>
      </c>
      <c r="AR196" s="82">
        <v>62150000</v>
      </c>
      <c r="AS196" s="83">
        <v>0</v>
      </c>
      <c r="AT196" s="82">
        <v>97850000</v>
      </c>
      <c r="AU196" s="82">
        <v>180000000</v>
      </c>
      <c r="AV196" s="83">
        <v>0</v>
      </c>
      <c r="AW196" s="82">
        <v>97850000</v>
      </c>
      <c r="AX196" s="83">
        <v>0</v>
      </c>
      <c r="AY196" s="83">
        <v>0</v>
      </c>
      <c r="AZ196" s="83">
        <v>0</v>
      </c>
      <c r="BA196" s="83">
        <v>0</v>
      </c>
      <c r="BB196" s="83">
        <v>0</v>
      </c>
      <c r="BC196" s="63">
        <f t="shared" si="25"/>
        <v>0.28779411764705881</v>
      </c>
      <c r="BD196" s="63">
        <f t="shared" si="26"/>
        <v>0</v>
      </c>
    </row>
    <row r="197" spans="1:56" s="2" customFormat="1" ht="12.75" customHeight="1">
      <c r="A197" s="77" t="s">
        <v>148</v>
      </c>
      <c r="B197" s="78"/>
      <c r="C197" s="77" t="s">
        <v>194</v>
      </c>
      <c r="D197" s="78"/>
      <c r="E197" s="77" t="s">
        <v>154</v>
      </c>
      <c r="F197" s="78"/>
      <c r="G197" s="77" t="s">
        <v>234</v>
      </c>
      <c r="H197" s="78"/>
      <c r="I197" s="77" t="s">
        <v>157</v>
      </c>
      <c r="J197" s="78"/>
      <c r="K197" s="78"/>
      <c r="L197" s="77" t="s">
        <v>238</v>
      </c>
      <c r="M197" s="78"/>
      <c r="N197" s="78"/>
      <c r="O197" s="77"/>
      <c r="P197" s="78"/>
      <c r="Q197" s="77"/>
      <c r="R197" s="78"/>
      <c r="S197" s="79" t="s">
        <v>239</v>
      </c>
      <c r="T197" s="78"/>
      <c r="U197" s="78"/>
      <c r="V197" s="78"/>
      <c r="W197" s="78"/>
      <c r="X197" s="78"/>
      <c r="Y197" s="78"/>
      <c r="Z197" s="78"/>
      <c r="AA197" s="77" t="s">
        <v>30</v>
      </c>
      <c r="AB197" s="78"/>
      <c r="AC197" s="78"/>
      <c r="AD197" s="78"/>
      <c r="AE197" s="78"/>
      <c r="AF197" s="77" t="s">
        <v>31</v>
      </c>
      <c r="AG197" s="78"/>
      <c r="AH197" s="78"/>
      <c r="AI197" s="80" t="s">
        <v>232</v>
      </c>
      <c r="AJ197" s="81" t="s">
        <v>233</v>
      </c>
      <c r="AK197" s="78"/>
      <c r="AL197" s="78"/>
      <c r="AM197" s="78"/>
      <c r="AN197" s="78"/>
      <c r="AO197" s="78"/>
      <c r="AP197" s="82">
        <v>2028605684</v>
      </c>
      <c r="AQ197" s="82">
        <v>1947545684</v>
      </c>
      <c r="AR197" s="82">
        <v>81060000</v>
      </c>
      <c r="AS197" s="83">
        <v>0</v>
      </c>
      <c r="AT197" s="82">
        <v>1937816684</v>
      </c>
      <c r="AU197" s="82">
        <v>9729000</v>
      </c>
      <c r="AV197" s="83">
        <v>0</v>
      </c>
      <c r="AW197" s="82">
        <v>1937816684</v>
      </c>
      <c r="AX197" s="83">
        <v>0</v>
      </c>
      <c r="AY197" s="83">
        <v>0</v>
      </c>
      <c r="AZ197" s="83">
        <v>0</v>
      </c>
      <c r="BA197" s="83">
        <v>0</v>
      </c>
      <c r="BB197" s="83">
        <v>0</v>
      </c>
      <c r="BC197" s="63">
        <f t="shared" si="25"/>
        <v>0.95524561489890802</v>
      </c>
      <c r="BD197" s="63">
        <f t="shared" si="26"/>
        <v>0</v>
      </c>
    </row>
    <row r="198" spans="1:56" s="2" customFormat="1" ht="12.75" customHeight="1">
      <c r="A198" s="77" t="s">
        <v>148</v>
      </c>
      <c r="B198" s="78"/>
      <c r="C198" s="77" t="s">
        <v>194</v>
      </c>
      <c r="D198" s="78"/>
      <c r="E198" s="77" t="s">
        <v>154</v>
      </c>
      <c r="F198" s="78"/>
      <c r="G198" s="77" t="s">
        <v>234</v>
      </c>
      <c r="H198" s="78"/>
      <c r="I198" s="77" t="s">
        <v>157</v>
      </c>
      <c r="J198" s="78"/>
      <c r="K198" s="78"/>
      <c r="L198" s="77" t="s">
        <v>240</v>
      </c>
      <c r="M198" s="78"/>
      <c r="N198" s="78"/>
      <c r="O198" s="77"/>
      <c r="P198" s="78"/>
      <c r="Q198" s="77"/>
      <c r="R198" s="78"/>
      <c r="S198" s="79" t="s">
        <v>241</v>
      </c>
      <c r="T198" s="78"/>
      <c r="U198" s="78"/>
      <c r="V198" s="78"/>
      <c r="W198" s="78"/>
      <c r="X198" s="78"/>
      <c r="Y198" s="78"/>
      <c r="Z198" s="78"/>
      <c r="AA198" s="77" t="s">
        <v>30</v>
      </c>
      <c r="AB198" s="78"/>
      <c r="AC198" s="78"/>
      <c r="AD198" s="78"/>
      <c r="AE198" s="78"/>
      <c r="AF198" s="77" t="s">
        <v>31</v>
      </c>
      <c r="AG198" s="78"/>
      <c r="AH198" s="78"/>
      <c r="AI198" s="80" t="s">
        <v>232</v>
      </c>
      <c r="AJ198" s="81" t="s">
        <v>233</v>
      </c>
      <c r="AK198" s="78"/>
      <c r="AL198" s="78"/>
      <c r="AM198" s="78"/>
      <c r="AN198" s="78"/>
      <c r="AO198" s="78"/>
      <c r="AP198" s="82">
        <v>5433429269</v>
      </c>
      <c r="AQ198" s="82">
        <v>2570369005</v>
      </c>
      <c r="AR198" s="82">
        <v>2863060264</v>
      </c>
      <c r="AS198" s="83">
        <v>0</v>
      </c>
      <c r="AT198" s="82">
        <v>2168451999</v>
      </c>
      <c r="AU198" s="82">
        <v>401917006</v>
      </c>
      <c r="AV198" s="82">
        <v>26240000</v>
      </c>
      <c r="AW198" s="82">
        <v>2142211999</v>
      </c>
      <c r="AX198" s="83">
        <v>0</v>
      </c>
      <c r="AY198" s="82">
        <v>26240000</v>
      </c>
      <c r="AZ198" s="83">
        <v>0</v>
      </c>
      <c r="BA198" s="83">
        <v>0</v>
      </c>
      <c r="BB198" s="83">
        <v>0</v>
      </c>
      <c r="BC198" s="63">
        <f t="shared" si="25"/>
        <v>0.39909454814695594</v>
      </c>
      <c r="BD198" s="63">
        <f t="shared" si="26"/>
        <v>4.8293625813278255E-3</v>
      </c>
    </row>
    <row r="199" spans="1:56" s="2" customFormat="1" ht="12.75" customHeight="1">
      <c r="A199" s="77" t="s">
        <v>148</v>
      </c>
      <c r="B199" s="78"/>
      <c r="C199" s="77" t="s">
        <v>194</v>
      </c>
      <c r="D199" s="78"/>
      <c r="E199" s="77" t="s">
        <v>154</v>
      </c>
      <c r="F199" s="78"/>
      <c r="G199" s="77" t="s">
        <v>234</v>
      </c>
      <c r="H199" s="78"/>
      <c r="I199" s="77" t="s">
        <v>157</v>
      </c>
      <c r="J199" s="78"/>
      <c r="K199" s="78"/>
      <c r="L199" s="77" t="s">
        <v>242</v>
      </c>
      <c r="M199" s="78"/>
      <c r="N199" s="78"/>
      <c r="O199" s="77"/>
      <c r="P199" s="78"/>
      <c r="Q199" s="77"/>
      <c r="R199" s="78"/>
      <c r="S199" s="79" t="s">
        <v>243</v>
      </c>
      <c r="T199" s="78"/>
      <c r="U199" s="78"/>
      <c r="V199" s="78"/>
      <c r="W199" s="78"/>
      <c r="X199" s="78"/>
      <c r="Y199" s="78"/>
      <c r="Z199" s="78"/>
      <c r="AA199" s="77" t="s">
        <v>30</v>
      </c>
      <c r="AB199" s="78"/>
      <c r="AC199" s="78"/>
      <c r="AD199" s="78"/>
      <c r="AE199" s="78"/>
      <c r="AF199" s="77" t="s">
        <v>31</v>
      </c>
      <c r="AG199" s="78"/>
      <c r="AH199" s="78"/>
      <c r="AI199" s="80" t="s">
        <v>232</v>
      </c>
      <c r="AJ199" s="81" t="s">
        <v>233</v>
      </c>
      <c r="AK199" s="78"/>
      <c r="AL199" s="78"/>
      <c r="AM199" s="78"/>
      <c r="AN199" s="78"/>
      <c r="AO199" s="78"/>
      <c r="AP199" s="82">
        <v>1571205600</v>
      </c>
      <c r="AQ199" s="82">
        <v>720000000</v>
      </c>
      <c r="AR199" s="82">
        <v>851205600</v>
      </c>
      <c r="AS199" s="83">
        <v>0</v>
      </c>
      <c r="AT199" s="83">
        <v>0</v>
      </c>
      <c r="AU199" s="82">
        <v>720000000</v>
      </c>
      <c r="AV199" s="83">
        <v>0</v>
      </c>
      <c r="AW199" s="83">
        <v>0</v>
      </c>
      <c r="AX199" s="83">
        <v>0</v>
      </c>
      <c r="AY199" s="83">
        <v>0</v>
      </c>
      <c r="AZ199" s="83">
        <v>0</v>
      </c>
      <c r="BA199" s="83">
        <v>0</v>
      </c>
      <c r="BB199" s="83">
        <v>0</v>
      </c>
      <c r="BC199" s="63">
        <f t="shared" si="25"/>
        <v>0</v>
      </c>
      <c r="BD199" s="63">
        <f t="shared" si="26"/>
        <v>0</v>
      </c>
    </row>
    <row r="200" spans="1:56" s="2" customFormat="1" ht="12.75" customHeight="1">
      <c r="A200" s="77" t="s">
        <v>148</v>
      </c>
      <c r="B200" s="78"/>
      <c r="C200" s="77" t="s">
        <v>194</v>
      </c>
      <c r="D200" s="78"/>
      <c r="E200" s="77" t="s">
        <v>154</v>
      </c>
      <c r="F200" s="78"/>
      <c r="G200" s="77" t="s">
        <v>234</v>
      </c>
      <c r="H200" s="78"/>
      <c r="I200" s="77" t="s">
        <v>157</v>
      </c>
      <c r="J200" s="78"/>
      <c r="K200" s="78"/>
      <c r="L200" s="77" t="s">
        <v>244</v>
      </c>
      <c r="M200" s="78"/>
      <c r="N200" s="78"/>
      <c r="O200" s="77"/>
      <c r="P200" s="78"/>
      <c r="Q200" s="77"/>
      <c r="R200" s="78"/>
      <c r="S200" s="79" t="s">
        <v>245</v>
      </c>
      <c r="T200" s="78"/>
      <c r="U200" s="78"/>
      <c r="V200" s="78"/>
      <c r="W200" s="78"/>
      <c r="X200" s="78"/>
      <c r="Y200" s="78"/>
      <c r="Z200" s="78"/>
      <c r="AA200" s="77" t="s">
        <v>30</v>
      </c>
      <c r="AB200" s="78"/>
      <c r="AC200" s="78"/>
      <c r="AD200" s="78"/>
      <c r="AE200" s="78"/>
      <c r="AF200" s="77" t="s">
        <v>31</v>
      </c>
      <c r="AG200" s="78"/>
      <c r="AH200" s="78"/>
      <c r="AI200" s="80" t="s">
        <v>232</v>
      </c>
      <c r="AJ200" s="81" t="s">
        <v>233</v>
      </c>
      <c r="AK200" s="78"/>
      <c r="AL200" s="78"/>
      <c r="AM200" s="78"/>
      <c r="AN200" s="78"/>
      <c r="AO200" s="78"/>
      <c r="AP200" s="82">
        <v>563464434</v>
      </c>
      <c r="AQ200" s="82">
        <v>62526150</v>
      </c>
      <c r="AR200" s="82">
        <v>500938284</v>
      </c>
      <c r="AS200" s="83">
        <v>0</v>
      </c>
      <c r="AT200" s="82">
        <v>53073920</v>
      </c>
      <c r="AU200" s="82">
        <v>9452230</v>
      </c>
      <c r="AV200" s="83">
        <v>0</v>
      </c>
      <c r="AW200" s="82">
        <v>53073920</v>
      </c>
      <c r="AX200" s="83">
        <v>0</v>
      </c>
      <c r="AY200" s="83">
        <v>0</v>
      </c>
      <c r="AZ200" s="83">
        <v>0</v>
      </c>
      <c r="BA200" s="83">
        <v>0</v>
      </c>
      <c r="BB200" s="83">
        <v>0</v>
      </c>
      <c r="BC200" s="63">
        <f t="shared" si="25"/>
        <v>9.4192138487306898E-2</v>
      </c>
      <c r="BD200" s="63">
        <f t="shared" si="26"/>
        <v>0</v>
      </c>
    </row>
    <row r="201" spans="1:56" s="2" customFormat="1" ht="12.75" customHeight="1">
      <c r="A201" s="77" t="s">
        <v>148</v>
      </c>
      <c r="B201" s="78"/>
      <c r="C201" s="77" t="s">
        <v>194</v>
      </c>
      <c r="D201" s="78"/>
      <c r="E201" s="77" t="s">
        <v>154</v>
      </c>
      <c r="F201" s="78"/>
      <c r="G201" s="77" t="s">
        <v>234</v>
      </c>
      <c r="H201" s="78"/>
      <c r="I201" s="77" t="s">
        <v>157</v>
      </c>
      <c r="J201" s="78"/>
      <c r="K201" s="78"/>
      <c r="L201" s="77" t="s">
        <v>246</v>
      </c>
      <c r="M201" s="78"/>
      <c r="N201" s="78"/>
      <c r="O201" s="77"/>
      <c r="P201" s="78"/>
      <c r="Q201" s="77"/>
      <c r="R201" s="78"/>
      <c r="S201" s="79" t="s">
        <v>247</v>
      </c>
      <c r="T201" s="78"/>
      <c r="U201" s="78"/>
      <c r="V201" s="78"/>
      <c r="W201" s="78"/>
      <c r="X201" s="78"/>
      <c r="Y201" s="78"/>
      <c r="Z201" s="78"/>
      <c r="AA201" s="77" t="s">
        <v>30</v>
      </c>
      <c r="AB201" s="78"/>
      <c r="AC201" s="78"/>
      <c r="AD201" s="78"/>
      <c r="AE201" s="78"/>
      <c r="AF201" s="77" t="s">
        <v>31</v>
      </c>
      <c r="AG201" s="78"/>
      <c r="AH201" s="78"/>
      <c r="AI201" s="80" t="s">
        <v>232</v>
      </c>
      <c r="AJ201" s="81" t="s">
        <v>233</v>
      </c>
      <c r="AK201" s="78"/>
      <c r="AL201" s="78"/>
      <c r="AM201" s="78"/>
      <c r="AN201" s="78"/>
      <c r="AO201" s="78"/>
      <c r="AP201" s="82">
        <v>104500000</v>
      </c>
      <c r="AQ201" s="83">
        <v>0</v>
      </c>
      <c r="AR201" s="82">
        <v>104500000</v>
      </c>
      <c r="AS201" s="83">
        <v>0</v>
      </c>
      <c r="AT201" s="83">
        <v>0</v>
      </c>
      <c r="AU201" s="83">
        <v>0</v>
      </c>
      <c r="AV201" s="83">
        <v>0</v>
      </c>
      <c r="AW201" s="83">
        <v>0</v>
      </c>
      <c r="AX201" s="83">
        <v>0</v>
      </c>
      <c r="AY201" s="83">
        <v>0</v>
      </c>
      <c r="AZ201" s="83">
        <v>0</v>
      </c>
      <c r="BA201" s="83">
        <v>0</v>
      </c>
      <c r="BB201" s="83">
        <v>0</v>
      </c>
      <c r="BC201" s="63">
        <f t="shared" si="25"/>
        <v>0</v>
      </c>
      <c r="BD201" s="63">
        <f t="shared" si="26"/>
        <v>0</v>
      </c>
    </row>
    <row r="202" spans="1:56" s="2" customFormat="1" ht="12.75" customHeight="1">
      <c r="A202" s="77" t="s">
        <v>148</v>
      </c>
      <c r="B202" s="78"/>
      <c r="C202" s="77" t="s">
        <v>194</v>
      </c>
      <c r="D202" s="78"/>
      <c r="E202" s="77" t="s">
        <v>154</v>
      </c>
      <c r="F202" s="78"/>
      <c r="G202" s="77" t="s">
        <v>234</v>
      </c>
      <c r="H202" s="78"/>
      <c r="I202" s="77" t="s">
        <v>157</v>
      </c>
      <c r="J202" s="78"/>
      <c r="K202" s="78"/>
      <c r="L202" s="77" t="s">
        <v>248</v>
      </c>
      <c r="M202" s="78"/>
      <c r="N202" s="78"/>
      <c r="O202" s="77"/>
      <c r="P202" s="78"/>
      <c r="Q202" s="77"/>
      <c r="R202" s="78"/>
      <c r="S202" s="79" t="s">
        <v>249</v>
      </c>
      <c r="T202" s="78"/>
      <c r="U202" s="78"/>
      <c r="V202" s="78"/>
      <c r="W202" s="78"/>
      <c r="X202" s="78"/>
      <c r="Y202" s="78"/>
      <c r="Z202" s="78"/>
      <c r="AA202" s="77" t="s">
        <v>30</v>
      </c>
      <c r="AB202" s="78"/>
      <c r="AC202" s="78"/>
      <c r="AD202" s="78"/>
      <c r="AE202" s="78"/>
      <c r="AF202" s="77" t="s">
        <v>31</v>
      </c>
      <c r="AG202" s="78"/>
      <c r="AH202" s="78"/>
      <c r="AI202" s="80" t="s">
        <v>232</v>
      </c>
      <c r="AJ202" s="81" t="s">
        <v>233</v>
      </c>
      <c r="AK202" s="78"/>
      <c r="AL202" s="78"/>
      <c r="AM202" s="78"/>
      <c r="AN202" s="78"/>
      <c r="AO202" s="78"/>
      <c r="AP202" s="82">
        <v>2964067683</v>
      </c>
      <c r="AQ202" s="82">
        <v>2473770943</v>
      </c>
      <c r="AR202" s="82">
        <v>490296740</v>
      </c>
      <c r="AS202" s="83">
        <v>0</v>
      </c>
      <c r="AT202" s="82">
        <v>750481860</v>
      </c>
      <c r="AU202" s="82">
        <v>1723289083</v>
      </c>
      <c r="AV202" s="82">
        <v>26825337</v>
      </c>
      <c r="AW202" s="82">
        <v>723656523</v>
      </c>
      <c r="AX202" s="83">
        <v>0</v>
      </c>
      <c r="AY202" s="82">
        <v>26825337</v>
      </c>
      <c r="AZ202" s="83">
        <v>0</v>
      </c>
      <c r="BA202" s="83">
        <v>0</v>
      </c>
      <c r="BB202" s="83">
        <v>0</v>
      </c>
      <c r="BC202" s="63">
        <f t="shared" si="25"/>
        <v>0.2531932264247152</v>
      </c>
      <c r="BD202" s="63">
        <f t="shared" si="26"/>
        <v>9.0501769422651878E-3</v>
      </c>
    </row>
    <row r="203" spans="1:56" s="2" customFormat="1" ht="12.75" customHeight="1">
      <c r="A203" s="84" t="s">
        <v>148</v>
      </c>
      <c r="B203" s="78"/>
      <c r="C203" s="84" t="s">
        <v>194</v>
      </c>
      <c r="D203" s="78"/>
      <c r="E203" s="84" t="s">
        <v>154</v>
      </c>
      <c r="F203" s="78"/>
      <c r="G203" s="84" t="s">
        <v>234</v>
      </c>
      <c r="H203" s="78"/>
      <c r="I203" s="84" t="s">
        <v>157</v>
      </c>
      <c r="J203" s="78"/>
      <c r="K203" s="78"/>
      <c r="L203" s="84" t="s">
        <v>244</v>
      </c>
      <c r="M203" s="78"/>
      <c r="N203" s="78"/>
      <c r="O203" s="84" t="s">
        <v>250</v>
      </c>
      <c r="P203" s="78"/>
      <c r="Q203" s="84" t="s">
        <v>0</v>
      </c>
      <c r="R203" s="78"/>
      <c r="S203" s="85" t="s">
        <v>251</v>
      </c>
      <c r="T203" s="78"/>
      <c r="U203" s="78"/>
      <c r="V203" s="78"/>
      <c r="W203" s="78"/>
      <c r="X203" s="78"/>
      <c r="Y203" s="78"/>
      <c r="Z203" s="78"/>
      <c r="AA203" s="84" t="s">
        <v>30</v>
      </c>
      <c r="AB203" s="78"/>
      <c r="AC203" s="78"/>
      <c r="AD203" s="78"/>
      <c r="AE203" s="78"/>
      <c r="AF203" s="84" t="s">
        <v>31</v>
      </c>
      <c r="AG203" s="78"/>
      <c r="AH203" s="78"/>
      <c r="AI203" s="86" t="s">
        <v>232</v>
      </c>
      <c r="AJ203" s="87" t="s">
        <v>233</v>
      </c>
      <c r="AK203" s="78"/>
      <c r="AL203" s="78"/>
      <c r="AM203" s="78"/>
      <c r="AN203" s="78"/>
      <c r="AO203" s="78"/>
      <c r="AP203" s="88">
        <v>563464434</v>
      </c>
      <c r="AQ203" s="88">
        <v>62526150</v>
      </c>
      <c r="AR203" s="88">
        <v>500938284</v>
      </c>
      <c r="AS203" s="89">
        <v>0</v>
      </c>
      <c r="AT203" s="88">
        <v>53073920</v>
      </c>
      <c r="AU203" s="88">
        <v>9452230</v>
      </c>
      <c r="AV203" s="89">
        <v>0</v>
      </c>
      <c r="AW203" s="88">
        <v>53073920</v>
      </c>
      <c r="AX203" s="89">
        <v>0</v>
      </c>
      <c r="AY203" s="89">
        <v>0</v>
      </c>
      <c r="AZ203" s="89">
        <v>0</v>
      </c>
      <c r="BA203" s="89">
        <v>0</v>
      </c>
      <c r="BB203" s="89">
        <v>0</v>
      </c>
      <c r="BC203" s="63">
        <f t="shared" si="25"/>
        <v>9.4192138487306898E-2</v>
      </c>
      <c r="BD203" s="63">
        <f t="shared" si="26"/>
        <v>0</v>
      </c>
    </row>
    <row r="204" spans="1:56" s="2" customFormat="1" ht="12.75" customHeight="1">
      <c r="A204" s="84" t="s">
        <v>148</v>
      </c>
      <c r="B204" s="78"/>
      <c r="C204" s="84" t="s">
        <v>194</v>
      </c>
      <c r="D204" s="78"/>
      <c r="E204" s="84" t="s">
        <v>154</v>
      </c>
      <c r="F204" s="78"/>
      <c r="G204" s="84" t="s">
        <v>234</v>
      </c>
      <c r="H204" s="78"/>
      <c r="I204" s="84" t="s">
        <v>157</v>
      </c>
      <c r="J204" s="78"/>
      <c r="K204" s="78"/>
      <c r="L204" s="84" t="s">
        <v>246</v>
      </c>
      <c r="M204" s="78"/>
      <c r="N204" s="78"/>
      <c r="O204" s="84" t="s">
        <v>250</v>
      </c>
      <c r="P204" s="78"/>
      <c r="Q204" s="84" t="s">
        <v>0</v>
      </c>
      <c r="R204" s="78"/>
      <c r="S204" s="85" t="s">
        <v>251</v>
      </c>
      <c r="T204" s="78"/>
      <c r="U204" s="78"/>
      <c r="V204" s="78"/>
      <c r="W204" s="78"/>
      <c r="X204" s="78"/>
      <c r="Y204" s="78"/>
      <c r="Z204" s="78"/>
      <c r="AA204" s="84" t="s">
        <v>30</v>
      </c>
      <c r="AB204" s="78"/>
      <c r="AC204" s="78"/>
      <c r="AD204" s="78"/>
      <c r="AE204" s="78"/>
      <c r="AF204" s="84" t="s">
        <v>31</v>
      </c>
      <c r="AG204" s="78"/>
      <c r="AH204" s="78"/>
      <c r="AI204" s="86" t="s">
        <v>232</v>
      </c>
      <c r="AJ204" s="87" t="s">
        <v>233</v>
      </c>
      <c r="AK204" s="78"/>
      <c r="AL204" s="78"/>
      <c r="AM204" s="78"/>
      <c r="AN204" s="78"/>
      <c r="AO204" s="78"/>
      <c r="AP204" s="88">
        <v>104500000</v>
      </c>
      <c r="AQ204" s="89">
        <v>0</v>
      </c>
      <c r="AR204" s="88">
        <v>104500000</v>
      </c>
      <c r="AS204" s="89">
        <v>0</v>
      </c>
      <c r="AT204" s="89">
        <v>0</v>
      </c>
      <c r="AU204" s="89">
        <v>0</v>
      </c>
      <c r="AV204" s="89">
        <v>0</v>
      </c>
      <c r="AW204" s="89">
        <v>0</v>
      </c>
      <c r="AX204" s="89">
        <v>0</v>
      </c>
      <c r="AY204" s="89">
        <v>0</v>
      </c>
      <c r="AZ204" s="89">
        <v>0</v>
      </c>
      <c r="BA204" s="89">
        <v>0</v>
      </c>
      <c r="BB204" s="89">
        <v>0</v>
      </c>
      <c r="BC204" s="63">
        <f t="shared" si="25"/>
        <v>0</v>
      </c>
      <c r="BD204" s="63">
        <f t="shared" si="26"/>
        <v>0</v>
      </c>
    </row>
    <row r="205" spans="1:56" s="2" customFormat="1" ht="12.75" customHeight="1">
      <c r="A205" s="84" t="s">
        <v>148</v>
      </c>
      <c r="B205" s="78"/>
      <c r="C205" s="84" t="s">
        <v>194</v>
      </c>
      <c r="D205" s="78"/>
      <c r="E205" s="84" t="s">
        <v>154</v>
      </c>
      <c r="F205" s="78"/>
      <c r="G205" s="84" t="s">
        <v>234</v>
      </c>
      <c r="H205" s="78"/>
      <c r="I205" s="84" t="s">
        <v>157</v>
      </c>
      <c r="J205" s="78"/>
      <c r="K205" s="78"/>
      <c r="L205" s="84" t="s">
        <v>238</v>
      </c>
      <c r="M205" s="78"/>
      <c r="N205" s="78"/>
      <c r="O205" s="84" t="s">
        <v>250</v>
      </c>
      <c r="P205" s="78"/>
      <c r="Q205" s="84" t="s">
        <v>0</v>
      </c>
      <c r="R205" s="78"/>
      <c r="S205" s="85" t="s">
        <v>251</v>
      </c>
      <c r="T205" s="78"/>
      <c r="U205" s="78"/>
      <c r="V205" s="78"/>
      <c r="W205" s="78"/>
      <c r="X205" s="78"/>
      <c r="Y205" s="78"/>
      <c r="Z205" s="78"/>
      <c r="AA205" s="84" t="s">
        <v>30</v>
      </c>
      <c r="AB205" s="78"/>
      <c r="AC205" s="78"/>
      <c r="AD205" s="78"/>
      <c r="AE205" s="78"/>
      <c r="AF205" s="84" t="s">
        <v>31</v>
      </c>
      <c r="AG205" s="78"/>
      <c r="AH205" s="78"/>
      <c r="AI205" s="86" t="s">
        <v>232</v>
      </c>
      <c r="AJ205" s="87" t="s">
        <v>233</v>
      </c>
      <c r="AK205" s="78"/>
      <c r="AL205" s="78"/>
      <c r="AM205" s="78"/>
      <c r="AN205" s="78"/>
      <c r="AO205" s="78"/>
      <c r="AP205" s="88">
        <v>2028605684</v>
      </c>
      <c r="AQ205" s="88">
        <v>1947545684</v>
      </c>
      <c r="AR205" s="88">
        <v>81060000</v>
      </c>
      <c r="AS205" s="89">
        <v>0</v>
      </c>
      <c r="AT205" s="88">
        <v>1937816684</v>
      </c>
      <c r="AU205" s="88">
        <v>9729000</v>
      </c>
      <c r="AV205" s="89">
        <v>0</v>
      </c>
      <c r="AW205" s="88">
        <v>1937816684</v>
      </c>
      <c r="AX205" s="89">
        <v>0</v>
      </c>
      <c r="AY205" s="89">
        <v>0</v>
      </c>
      <c r="AZ205" s="89">
        <v>0</v>
      </c>
      <c r="BA205" s="89">
        <v>0</v>
      </c>
      <c r="BB205" s="89">
        <v>0</v>
      </c>
      <c r="BC205" s="63">
        <f t="shared" si="25"/>
        <v>0.95524561489890802</v>
      </c>
      <c r="BD205" s="63">
        <f t="shared" si="26"/>
        <v>0</v>
      </c>
    </row>
    <row r="206" spans="1:56" s="2" customFormat="1" ht="12.75" customHeight="1">
      <c r="A206" s="84" t="s">
        <v>148</v>
      </c>
      <c r="B206" s="78"/>
      <c r="C206" s="84" t="s">
        <v>194</v>
      </c>
      <c r="D206" s="78"/>
      <c r="E206" s="84" t="s">
        <v>154</v>
      </c>
      <c r="F206" s="78"/>
      <c r="G206" s="84" t="s">
        <v>234</v>
      </c>
      <c r="H206" s="78"/>
      <c r="I206" s="84" t="s">
        <v>157</v>
      </c>
      <c r="J206" s="78"/>
      <c r="K206" s="78"/>
      <c r="L206" s="84" t="s">
        <v>240</v>
      </c>
      <c r="M206" s="78"/>
      <c r="N206" s="78"/>
      <c r="O206" s="84" t="s">
        <v>250</v>
      </c>
      <c r="P206" s="78"/>
      <c r="Q206" s="84" t="s">
        <v>0</v>
      </c>
      <c r="R206" s="78"/>
      <c r="S206" s="85" t="s">
        <v>251</v>
      </c>
      <c r="T206" s="78"/>
      <c r="U206" s="78"/>
      <c r="V206" s="78"/>
      <c r="W206" s="78"/>
      <c r="X206" s="78"/>
      <c r="Y206" s="78"/>
      <c r="Z206" s="78"/>
      <c r="AA206" s="84" t="s">
        <v>30</v>
      </c>
      <c r="AB206" s="78"/>
      <c r="AC206" s="78"/>
      <c r="AD206" s="78"/>
      <c r="AE206" s="78"/>
      <c r="AF206" s="84" t="s">
        <v>31</v>
      </c>
      <c r="AG206" s="78"/>
      <c r="AH206" s="78"/>
      <c r="AI206" s="86" t="s">
        <v>232</v>
      </c>
      <c r="AJ206" s="87" t="s">
        <v>233</v>
      </c>
      <c r="AK206" s="78"/>
      <c r="AL206" s="78"/>
      <c r="AM206" s="78"/>
      <c r="AN206" s="78"/>
      <c r="AO206" s="78"/>
      <c r="AP206" s="88">
        <v>5433429269</v>
      </c>
      <c r="AQ206" s="88">
        <v>2570369005</v>
      </c>
      <c r="AR206" s="88">
        <v>2863060264</v>
      </c>
      <c r="AS206" s="89">
        <v>0</v>
      </c>
      <c r="AT206" s="88">
        <v>2168451999</v>
      </c>
      <c r="AU206" s="88">
        <v>401917006</v>
      </c>
      <c r="AV206" s="88">
        <v>26240000</v>
      </c>
      <c r="AW206" s="88">
        <v>2142211999</v>
      </c>
      <c r="AX206" s="89">
        <v>0</v>
      </c>
      <c r="AY206" s="88">
        <v>26240000</v>
      </c>
      <c r="AZ206" s="89">
        <v>0</v>
      </c>
      <c r="BA206" s="89">
        <v>0</v>
      </c>
      <c r="BB206" s="89">
        <v>0</v>
      </c>
      <c r="BC206" s="63">
        <f t="shared" si="25"/>
        <v>0.39909454814695594</v>
      </c>
      <c r="BD206" s="63">
        <f t="shared" si="26"/>
        <v>4.8293625813278255E-3</v>
      </c>
    </row>
    <row r="207" spans="1:56" s="2" customFormat="1" ht="12.75" customHeight="1">
      <c r="A207" s="84" t="s">
        <v>148</v>
      </c>
      <c r="B207" s="78"/>
      <c r="C207" s="84" t="s">
        <v>194</v>
      </c>
      <c r="D207" s="78"/>
      <c r="E207" s="84" t="s">
        <v>154</v>
      </c>
      <c r="F207" s="78"/>
      <c r="G207" s="84" t="s">
        <v>234</v>
      </c>
      <c r="H207" s="78"/>
      <c r="I207" s="84" t="s">
        <v>157</v>
      </c>
      <c r="J207" s="78"/>
      <c r="K207" s="78"/>
      <c r="L207" s="84" t="s">
        <v>242</v>
      </c>
      <c r="M207" s="78"/>
      <c r="N207" s="78"/>
      <c r="O207" s="84" t="s">
        <v>252</v>
      </c>
      <c r="P207" s="78"/>
      <c r="Q207" s="84" t="s">
        <v>0</v>
      </c>
      <c r="R207" s="78"/>
      <c r="S207" s="85" t="s">
        <v>253</v>
      </c>
      <c r="T207" s="78"/>
      <c r="U207" s="78"/>
      <c r="V207" s="78"/>
      <c r="W207" s="78"/>
      <c r="X207" s="78"/>
      <c r="Y207" s="78"/>
      <c r="Z207" s="78"/>
      <c r="AA207" s="84" t="s">
        <v>30</v>
      </c>
      <c r="AB207" s="78"/>
      <c r="AC207" s="78"/>
      <c r="AD207" s="78"/>
      <c r="AE207" s="78"/>
      <c r="AF207" s="84" t="s">
        <v>31</v>
      </c>
      <c r="AG207" s="78"/>
      <c r="AH207" s="78"/>
      <c r="AI207" s="86" t="s">
        <v>232</v>
      </c>
      <c r="AJ207" s="87" t="s">
        <v>233</v>
      </c>
      <c r="AK207" s="78"/>
      <c r="AL207" s="78"/>
      <c r="AM207" s="78"/>
      <c r="AN207" s="78"/>
      <c r="AO207" s="78"/>
      <c r="AP207" s="88">
        <v>1571205600</v>
      </c>
      <c r="AQ207" s="88">
        <v>720000000</v>
      </c>
      <c r="AR207" s="88">
        <v>851205600</v>
      </c>
      <c r="AS207" s="89">
        <v>0</v>
      </c>
      <c r="AT207" s="89">
        <v>0</v>
      </c>
      <c r="AU207" s="88">
        <v>720000000</v>
      </c>
      <c r="AV207" s="89">
        <v>0</v>
      </c>
      <c r="AW207" s="89">
        <v>0</v>
      </c>
      <c r="AX207" s="89">
        <v>0</v>
      </c>
      <c r="AY207" s="89">
        <v>0</v>
      </c>
      <c r="AZ207" s="89">
        <v>0</v>
      </c>
      <c r="BA207" s="89">
        <v>0</v>
      </c>
      <c r="BB207" s="89">
        <v>0</v>
      </c>
      <c r="BC207" s="63">
        <f t="shared" si="25"/>
        <v>0</v>
      </c>
      <c r="BD207" s="63">
        <f t="shared" si="26"/>
        <v>0</v>
      </c>
    </row>
    <row r="208" spans="1:56" s="2" customFormat="1" ht="12.75" customHeight="1">
      <c r="A208" s="84" t="s">
        <v>148</v>
      </c>
      <c r="B208" s="78"/>
      <c r="C208" s="84" t="s">
        <v>194</v>
      </c>
      <c r="D208" s="78"/>
      <c r="E208" s="84" t="s">
        <v>154</v>
      </c>
      <c r="F208" s="78"/>
      <c r="G208" s="84" t="s">
        <v>234</v>
      </c>
      <c r="H208" s="78"/>
      <c r="I208" s="84" t="s">
        <v>157</v>
      </c>
      <c r="J208" s="78"/>
      <c r="K208" s="78"/>
      <c r="L208" s="84" t="s">
        <v>237</v>
      </c>
      <c r="M208" s="78"/>
      <c r="N208" s="78"/>
      <c r="O208" s="84" t="s">
        <v>252</v>
      </c>
      <c r="P208" s="78"/>
      <c r="Q208" s="84" t="s">
        <v>0</v>
      </c>
      <c r="R208" s="78"/>
      <c r="S208" s="85" t="s">
        <v>253</v>
      </c>
      <c r="T208" s="78"/>
      <c r="U208" s="78"/>
      <c r="V208" s="78"/>
      <c r="W208" s="78"/>
      <c r="X208" s="78"/>
      <c r="Y208" s="78"/>
      <c r="Z208" s="78"/>
      <c r="AA208" s="84" t="s">
        <v>30</v>
      </c>
      <c r="AB208" s="78"/>
      <c r="AC208" s="78"/>
      <c r="AD208" s="78"/>
      <c r="AE208" s="78"/>
      <c r="AF208" s="84" t="s">
        <v>31</v>
      </c>
      <c r="AG208" s="78"/>
      <c r="AH208" s="78"/>
      <c r="AI208" s="86" t="s">
        <v>232</v>
      </c>
      <c r="AJ208" s="87" t="s">
        <v>233</v>
      </c>
      <c r="AK208" s="78"/>
      <c r="AL208" s="78"/>
      <c r="AM208" s="78"/>
      <c r="AN208" s="78"/>
      <c r="AO208" s="78"/>
      <c r="AP208" s="88">
        <v>340000000</v>
      </c>
      <c r="AQ208" s="88">
        <v>277850000</v>
      </c>
      <c r="AR208" s="88">
        <v>62150000</v>
      </c>
      <c r="AS208" s="89">
        <v>0</v>
      </c>
      <c r="AT208" s="88">
        <v>97850000</v>
      </c>
      <c r="AU208" s="88">
        <v>180000000</v>
      </c>
      <c r="AV208" s="89">
        <v>0</v>
      </c>
      <c r="AW208" s="88">
        <v>97850000</v>
      </c>
      <c r="AX208" s="89">
        <v>0</v>
      </c>
      <c r="AY208" s="89">
        <v>0</v>
      </c>
      <c r="AZ208" s="89">
        <v>0</v>
      </c>
      <c r="BA208" s="89">
        <v>0</v>
      </c>
      <c r="BB208" s="89">
        <v>0</v>
      </c>
      <c r="BC208" s="63">
        <f t="shared" si="25"/>
        <v>0.28779411764705881</v>
      </c>
      <c r="BD208" s="63">
        <f t="shared" si="26"/>
        <v>0</v>
      </c>
    </row>
    <row r="209" spans="1:56" s="2" customFormat="1" ht="12.75" customHeight="1">
      <c r="A209" s="84" t="s">
        <v>148</v>
      </c>
      <c r="B209" s="78"/>
      <c r="C209" s="84" t="s">
        <v>194</v>
      </c>
      <c r="D209" s="78"/>
      <c r="E209" s="84" t="s">
        <v>154</v>
      </c>
      <c r="F209" s="78"/>
      <c r="G209" s="84" t="s">
        <v>234</v>
      </c>
      <c r="H209" s="78"/>
      <c r="I209" s="84" t="s">
        <v>157</v>
      </c>
      <c r="J209" s="78"/>
      <c r="K209" s="78"/>
      <c r="L209" s="84" t="s">
        <v>248</v>
      </c>
      <c r="M209" s="78"/>
      <c r="N209" s="78"/>
      <c r="O209" s="84" t="s">
        <v>254</v>
      </c>
      <c r="P209" s="78"/>
      <c r="Q209" s="84" t="s">
        <v>0</v>
      </c>
      <c r="R209" s="78"/>
      <c r="S209" s="85" t="s">
        <v>255</v>
      </c>
      <c r="T209" s="78"/>
      <c r="U209" s="78"/>
      <c r="V209" s="78"/>
      <c r="W209" s="78"/>
      <c r="X209" s="78"/>
      <c r="Y209" s="78"/>
      <c r="Z209" s="78"/>
      <c r="AA209" s="84" t="s">
        <v>30</v>
      </c>
      <c r="AB209" s="78"/>
      <c r="AC209" s="78"/>
      <c r="AD209" s="78"/>
      <c r="AE209" s="78"/>
      <c r="AF209" s="84" t="s">
        <v>31</v>
      </c>
      <c r="AG209" s="78"/>
      <c r="AH209" s="78"/>
      <c r="AI209" s="86" t="s">
        <v>232</v>
      </c>
      <c r="AJ209" s="87" t="s">
        <v>233</v>
      </c>
      <c r="AK209" s="78"/>
      <c r="AL209" s="78"/>
      <c r="AM209" s="78"/>
      <c r="AN209" s="78"/>
      <c r="AO209" s="78"/>
      <c r="AP209" s="88">
        <v>1852414083</v>
      </c>
      <c r="AQ209" s="88">
        <v>1723289083</v>
      </c>
      <c r="AR209" s="88">
        <v>129125000</v>
      </c>
      <c r="AS209" s="89">
        <v>0</v>
      </c>
      <c r="AT209" s="89">
        <v>0</v>
      </c>
      <c r="AU209" s="88">
        <v>1723289083</v>
      </c>
      <c r="AV209" s="89">
        <v>0</v>
      </c>
      <c r="AW209" s="89">
        <v>0</v>
      </c>
      <c r="AX209" s="89">
        <v>0</v>
      </c>
      <c r="AY209" s="89">
        <v>0</v>
      </c>
      <c r="AZ209" s="89">
        <v>0</v>
      </c>
      <c r="BA209" s="89">
        <v>0</v>
      </c>
      <c r="BB209" s="89">
        <v>0</v>
      </c>
      <c r="BC209" s="63">
        <f t="shared" si="25"/>
        <v>0</v>
      </c>
      <c r="BD209" s="63">
        <f t="shared" si="26"/>
        <v>0</v>
      </c>
    </row>
    <row r="210" spans="1:56" s="2" customFormat="1" ht="12.75" customHeight="1">
      <c r="A210" s="84" t="s">
        <v>148</v>
      </c>
      <c r="B210" s="78"/>
      <c r="C210" s="84" t="s">
        <v>194</v>
      </c>
      <c r="D210" s="78"/>
      <c r="E210" s="84" t="s">
        <v>154</v>
      </c>
      <c r="F210" s="78"/>
      <c r="G210" s="84" t="s">
        <v>234</v>
      </c>
      <c r="H210" s="78"/>
      <c r="I210" s="84" t="s">
        <v>157</v>
      </c>
      <c r="J210" s="78"/>
      <c r="K210" s="78"/>
      <c r="L210" s="84" t="s">
        <v>236</v>
      </c>
      <c r="M210" s="78"/>
      <c r="N210" s="78"/>
      <c r="O210" s="84" t="s">
        <v>254</v>
      </c>
      <c r="P210" s="78"/>
      <c r="Q210" s="84" t="s">
        <v>0</v>
      </c>
      <c r="R210" s="78"/>
      <c r="S210" s="85" t="s">
        <v>255</v>
      </c>
      <c r="T210" s="78"/>
      <c r="U210" s="78"/>
      <c r="V210" s="78"/>
      <c r="W210" s="78"/>
      <c r="X210" s="78"/>
      <c r="Y210" s="78"/>
      <c r="Z210" s="78"/>
      <c r="AA210" s="84" t="s">
        <v>30</v>
      </c>
      <c r="AB210" s="78"/>
      <c r="AC210" s="78"/>
      <c r="AD210" s="78"/>
      <c r="AE210" s="78"/>
      <c r="AF210" s="84" t="s">
        <v>31</v>
      </c>
      <c r="AG210" s="78"/>
      <c r="AH210" s="78"/>
      <c r="AI210" s="86" t="s">
        <v>232</v>
      </c>
      <c r="AJ210" s="87" t="s">
        <v>233</v>
      </c>
      <c r="AK210" s="78"/>
      <c r="AL210" s="78"/>
      <c r="AM210" s="78"/>
      <c r="AN210" s="78"/>
      <c r="AO210" s="78"/>
      <c r="AP210" s="88">
        <v>914727330</v>
      </c>
      <c r="AQ210" s="88">
        <v>708316800</v>
      </c>
      <c r="AR210" s="88">
        <v>206410530</v>
      </c>
      <c r="AS210" s="89">
        <v>0</v>
      </c>
      <c r="AT210" s="88">
        <v>695003800</v>
      </c>
      <c r="AU210" s="88">
        <v>13313000</v>
      </c>
      <c r="AV210" s="88">
        <v>9728000</v>
      </c>
      <c r="AW210" s="88">
        <v>685275800</v>
      </c>
      <c r="AX210" s="89">
        <v>0</v>
      </c>
      <c r="AY210" s="88">
        <v>9728000</v>
      </c>
      <c r="AZ210" s="89">
        <v>0</v>
      </c>
      <c r="BA210" s="89">
        <v>0</v>
      </c>
      <c r="BB210" s="89">
        <v>0</v>
      </c>
      <c r="BC210" s="63">
        <f t="shared" si="25"/>
        <v>0.75979341297258496</v>
      </c>
      <c r="BD210" s="63">
        <f t="shared" si="26"/>
        <v>1.0634863178298171E-2</v>
      </c>
    </row>
    <row r="211" spans="1:56" s="2" customFormat="1" ht="12.75" customHeight="1">
      <c r="A211" s="84" t="s">
        <v>148</v>
      </c>
      <c r="B211" s="78"/>
      <c r="C211" s="84" t="s">
        <v>194</v>
      </c>
      <c r="D211" s="78"/>
      <c r="E211" s="84" t="s">
        <v>154</v>
      </c>
      <c r="F211" s="78"/>
      <c r="G211" s="84" t="s">
        <v>234</v>
      </c>
      <c r="H211" s="78"/>
      <c r="I211" s="84" t="s">
        <v>157</v>
      </c>
      <c r="J211" s="78"/>
      <c r="K211" s="78"/>
      <c r="L211" s="84" t="s">
        <v>248</v>
      </c>
      <c r="M211" s="78"/>
      <c r="N211" s="78"/>
      <c r="O211" s="84" t="s">
        <v>256</v>
      </c>
      <c r="P211" s="78"/>
      <c r="Q211" s="84" t="s">
        <v>0</v>
      </c>
      <c r="R211" s="78"/>
      <c r="S211" s="85" t="s">
        <v>257</v>
      </c>
      <c r="T211" s="78"/>
      <c r="U211" s="78"/>
      <c r="V211" s="78"/>
      <c r="W211" s="78"/>
      <c r="X211" s="78"/>
      <c r="Y211" s="78"/>
      <c r="Z211" s="78"/>
      <c r="AA211" s="84" t="s">
        <v>30</v>
      </c>
      <c r="AB211" s="78"/>
      <c r="AC211" s="78"/>
      <c r="AD211" s="78"/>
      <c r="AE211" s="78"/>
      <c r="AF211" s="84" t="s">
        <v>31</v>
      </c>
      <c r="AG211" s="78"/>
      <c r="AH211" s="78"/>
      <c r="AI211" s="86" t="s">
        <v>232</v>
      </c>
      <c r="AJ211" s="87" t="s">
        <v>233</v>
      </c>
      <c r="AK211" s="78"/>
      <c r="AL211" s="78"/>
      <c r="AM211" s="78"/>
      <c r="AN211" s="78"/>
      <c r="AO211" s="78"/>
      <c r="AP211" s="88">
        <v>1111653600</v>
      </c>
      <c r="AQ211" s="88">
        <v>750481860</v>
      </c>
      <c r="AR211" s="88">
        <v>361171740</v>
      </c>
      <c r="AS211" s="89">
        <v>0</v>
      </c>
      <c r="AT211" s="88">
        <v>750481860</v>
      </c>
      <c r="AU211" s="89">
        <v>0</v>
      </c>
      <c r="AV211" s="88">
        <v>26825337</v>
      </c>
      <c r="AW211" s="88">
        <v>723656523</v>
      </c>
      <c r="AX211" s="89">
        <v>0</v>
      </c>
      <c r="AY211" s="88">
        <v>26825337</v>
      </c>
      <c r="AZ211" s="89">
        <v>0</v>
      </c>
      <c r="BA211" s="89">
        <v>0</v>
      </c>
      <c r="BB211" s="89">
        <v>0</v>
      </c>
      <c r="BC211" s="63">
        <f t="shared" si="25"/>
        <v>0.67510406119316302</v>
      </c>
      <c r="BD211" s="63">
        <f t="shared" si="26"/>
        <v>2.4131021570028648E-2</v>
      </c>
    </row>
  </sheetData>
  <mergeCells count="2233">
    <mergeCell ref="G189:H189"/>
    <mergeCell ref="I189:K189"/>
    <mergeCell ref="L189:N189"/>
    <mergeCell ref="O189:P189"/>
    <mergeCell ref="Q189:R189"/>
    <mergeCell ref="S189:Z189"/>
    <mergeCell ref="AA189:AE189"/>
    <mergeCell ref="AF189:AH189"/>
    <mergeCell ref="AJ189:AO189"/>
    <mergeCell ref="A15:AO15"/>
    <mergeCell ref="A16:D16"/>
    <mergeCell ref="E16:AO16"/>
    <mergeCell ref="A17:D17"/>
    <mergeCell ref="E17:AO17"/>
    <mergeCell ref="A18:D18"/>
    <mergeCell ref="E18:AO18"/>
    <mergeCell ref="A19:D19"/>
    <mergeCell ref="E19:AO19"/>
    <mergeCell ref="A20:D20"/>
    <mergeCell ref="E20:AO20"/>
    <mergeCell ref="A21:D21"/>
    <mergeCell ref="E21:AO21"/>
    <mergeCell ref="A22:D22"/>
    <mergeCell ref="E22:AO22"/>
    <mergeCell ref="A23:D23"/>
    <mergeCell ref="E23:AO23"/>
    <mergeCell ref="A24:D24"/>
    <mergeCell ref="E24:AO24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AA210:AE210"/>
    <mergeCell ref="AF210:AH210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AA211:AE211"/>
    <mergeCell ref="AF211:AH211"/>
    <mergeCell ref="AJ211:AO211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AA208:AE208"/>
    <mergeCell ref="AF208:AH208"/>
    <mergeCell ref="AJ208:AO208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AF207:AH207"/>
    <mergeCell ref="AJ207:AO207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AF204:AH204"/>
    <mergeCell ref="AJ204:AO204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AA205:AE205"/>
    <mergeCell ref="AF205:AH205"/>
    <mergeCell ref="AJ205:AO205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AA202:AE202"/>
    <mergeCell ref="AF202:AH202"/>
    <mergeCell ref="AJ202:AO202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AA200:AE200"/>
    <mergeCell ref="AF200:AH200"/>
    <mergeCell ref="AJ200:AO200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AA201:AE201"/>
    <mergeCell ref="AF201:AH201"/>
    <mergeCell ref="AJ201:AO201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AA198:AE198"/>
    <mergeCell ref="AF198:AH198"/>
    <mergeCell ref="AJ198:AO198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S199:Z199"/>
    <mergeCell ref="AA199:AE199"/>
    <mergeCell ref="AF199:AH199"/>
    <mergeCell ref="AJ199:AO199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AA196:AE196"/>
    <mergeCell ref="AF196:AH196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AA195:AE195"/>
    <mergeCell ref="AF195:AH195"/>
    <mergeCell ref="AJ195:AO195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2:AH192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AA193:AE193"/>
    <mergeCell ref="AF193:AH193"/>
    <mergeCell ref="AJ193:AO193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AA190:AE190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A8:AO8"/>
    <mergeCell ref="A9:D9"/>
    <mergeCell ref="E9:AO9"/>
    <mergeCell ref="A10:D10"/>
    <mergeCell ref="E10:AO10"/>
    <mergeCell ref="A11:D11"/>
    <mergeCell ref="E11:AO11"/>
    <mergeCell ref="A12:D12"/>
    <mergeCell ref="E12:AO12"/>
    <mergeCell ref="A13:D13"/>
    <mergeCell ref="E13:AO13"/>
    <mergeCell ref="A188:J188"/>
    <mergeCell ref="M188:AP188"/>
    <mergeCell ref="A189:B189"/>
    <mergeCell ref="C189:D189"/>
    <mergeCell ref="E189:F189"/>
    <mergeCell ref="J187:K187"/>
    <mergeCell ref="L187:M187"/>
    <mergeCell ref="AA187:AB187"/>
    <mergeCell ref="AC187:AD187"/>
    <mergeCell ref="AM187:AO187"/>
    <mergeCell ref="AF185:AH185"/>
    <mergeCell ref="AJ185:AO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AF186:AH186"/>
    <mergeCell ref="AJ186:AO186"/>
    <mergeCell ref="L185:N185"/>
    <mergeCell ref="O185:P185"/>
    <mergeCell ref="Q185:R185"/>
    <mergeCell ref="S185:Z185"/>
    <mergeCell ref="AA185:AE185"/>
    <mergeCell ref="A185:B185"/>
    <mergeCell ref="C185:D185"/>
    <mergeCell ref="E185:F185"/>
    <mergeCell ref="G185:H185"/>
    <mergeCell ref="I185:K185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AA184:AE184"/>
    <mergeCell ref="AF184:AH184"/>
    <mergeCell ref="AJ184:AO184"/>
    <mergeCell ref="AF182:AH182"/>
    <mergeCell ref="AJ182:AO182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3:AH183"/>
    <mergeCell ref="AJ183:AO183"/>
    <mergeCell ref="L182:N182"/>
    <mergeCell ref="O182:P182"/>
    <mergeCell ref="Q182:R182"/>
    <mergeCell ref="S182:Z182"/>
    <mergeCell ref="AA182:AE182"/>
    <mergeCell ref="A182:B182"/>
    <mergeCell ref="C182:D182"/>
    <mergeCell ref="E182:F182"/>
    <mergeCell ref="G182:H182"/>
    <mergeCell ref="I182:K182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AA181:AE181"/>
    <mergeCell ref="AF181:AH181"/>
    <mergeCell ref="AJ181:AO181"/>
    <mergeCell ref="AF179:AH179"/>
    <mergeCell ref="AJ179:AO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80:AH180"/>
    <mergeCell ref="AJ180:AO180"/>
    <mergeCell ref="L179:N179"/>
    <mergeCell ref="O179:P179"/>
    <mergeCell ref="Q179:R179"/>
    <mergeCell ref="S179:Z179"/>
    <mergeCell ref="AA179:AE179"/>
    <mergeCell ref="A179:B179"/>
    <mergeCell ref="C179:D179"/>
    <mergeCell ref="E179:F179"/>
    <mergeCell ref="G179:H179"/>
    <mergeCell ref="I179:K179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AA178:AE178"/>
    <mergeCell ref="AF178:AH178"/>
    <mergeCell ref="AJ178:AO178"/>
    <mergeCell ref="AF176:AH176"/>
    <mergeCell ref="AJ176:AO176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7:AH177"/>
    <mergeCell ref="AJ177:AO177"/>
    <mergeCell ref="L176:N176"/>
    <mergeCell ref="O176:P176"/>
    <mergeCell ref="Q176:R176"/>
    <mergeCell ref="S176:Z176"/>
    <mergeCell ref="AA176:AE176"/>
    <mergeCell ref="A176:B176"/>
    <mergeCell ref="C176:D176"/>
    <mergeCell ref="E176:F176"/>
    <mergeCell ref="G176:H176"/>
    <mergeCell ref="I176:K176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AA175:AE175"/>
    <mergeCell ref="AF175:AH175"/>
    <mergeCell ref="AJ175:AO175"/>
    <mergeCell ref="AF173:AH173"/>
    <mergeCell ref="AJ173:AO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L173:N173"/>
    <mergeCell ref="O173:P173"/>
    <mergeCell ref="Q173:R173"/>
    <mergeCell ref="S173:Z173"/>
    <mergeCell ref="AA173:AE173"/>
    <mergeCell ref="A173:B173"/>
    <mergeCell ref="C173:D173"/>
    <mergeCell ref="E173:F173"/>
    <mergeCell ref="G173:H173"/>
    <mergeCell ref="I173:K173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AA172:AE172"/>
    <mergeCell ref="AF172:AH172"/>
    <mergeCell ref="AJ172:AO172"/>
    <mergeCell ref="AF170:AH170"/>
    <mergeCell ref="AJ170:AO170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71:AH171"/>
    <mergeCell ref="AJ171:AO171"/>
    <mergeCell ref="L170:N170"/>
    <mergeCell ref="O170:P170"/>
    <mergeCell ref="Q170:R170"/>
    <mergeCell ref="S170:Z170"/>
    <mergeCell ref="AA170:AE170"/>
    <mergeCell ref="A170:B170"/>
    <mergeCell ref="C170:D170"/>
    <mergeCell ref="E170:F170"/>
    <mergeCell ref="G170:H170"/>
    <mergeCell ref="I170:K170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AA169:AE169"/>
    <mergeCell ref="AF169:AH169"/>
    <mergeCell ref="AJ169:AO169"/>
    <mergeCell ref="AF167:AH167"/>
    <mergeCell ref="AJ167:AO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8:AH168"/>
    <mergeCell ref="AJ168:AO168"/>
    <mergeCell ref="L167:N167"/>
    <mergeCell ref="O167:P167"/>
    <mergeCell ref="Q167:R167"/>
    <mergeCell ref="S167:Z167"/>
    <mergeCell ref="AA167:AE167"/>
    <mergeCell ref="A167:B167"/>
    <mergeCell ref="C167:D167"/>
    <mergeCell ref="E167:F167"/>
    <mergeCell ref="G167:H167"/>
    <mergeCell ref="I167:K167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AA166:AE166"/>
    <mergeCell ref="AF166:AH166"/>
    <mergeCell ref="AJ166:AO166"/>
    <mergeCell ref="AF164:AH164"/>
    <mergeCell ref="AJ164:AO164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L164:N164"/>
    <mergeCell ref="O164:P164"/>
    <mergeCell ref="Q164:R164"/>
    <mergeCell ref="S164:Z164"/>
    <mergeCell ref="AA164:AE164"/>
    <mergeCell ref="A164:B164"/>
    <mergeCell ref="C164:D164"/>
    <mergeCell ref="E164:F164"/>
    <mergeCell ref="G164:H164"/>
    <mergeCell ref="I164:K164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AA163:AE163"/>
    <mergeCell ref="AF163:AH163"/>
    <mergeCell ref="AJ163:AO163"/>
    <mergeCell ref="AF161:AH161"/>
    <mergeCell ref="AJ161:AO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L161:N161"/>
    <mergeCell ref="O161:P161"/>
    <mergeCell ref="Q161:R161"/>
    <mergeCell ref="S161:Z161"/>
    <mergeCell ref="AA161:AE161"/>
    <mergeCell ref="A161:B161"/>
    <mergeCell ref="C161:D161"/>
    <mergeCell ref="E161:F161"/>
    <mergeCell ref="G161:H161"/>
    <mergeCell ref="I161:K161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AA160:AE160"/>
    <mergeCell ref="AF160:AH160"/>
    <mergeCell ref="AJ160:AO160"/>
    <mergeCell ref="AF158:AH158"/>
    <mergeCell ref="AJ158:AO158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L158:N158"/>
    <mergeCell ref="O158:P158"/>
    <mergeCell ref="Q158:R158"/>
    <mergeCell ref="S158:Z158"/>
    <mergeCell ref="AA158:AE158"/>
    <mergeCell ref="A158:B158"/>
    <mergeCell ref="C158:D158"/>
    <mergeCell ref="E158:F158"/>
    <mergeCell ref="G158:H158"/>
    <mergeCell ref="I158:K158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AA157:AE157"/>
    <mergeCell ref="AF157:AH157"/>
    <mergeCell ref="AJ157:AO157"/>
    <mergeCell ref="AF155:AH155"/>
    <mergeCell ref="AJ155:AO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L155:N155"/>
    <mergeCell ref="O155:P155"/>
    <mergeCell ref="Q155:R155"/>
    <mergeCell ref="S155:Z155"/>
    <mergeCell ref="AA155:AE155"/>
    <mergeCell ref="A155:B155"/>
    <mergeCell ref="C155:D155"/>
    <mergeCell ref="E155:F155"/>
    <mergeCell ref="G155:H155"/>
    <mergeCell ref="I155:K155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AA154:AE154"/>
    <mergeCell ref="AF154:AH154"/>
    <mergeCell ref="AJ154:AO154"/>
    <mergeCell ref="AF152:AH152"/>
    <mergeCell ref="AJ152:AO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L152:N152"/>
    <mergeCell ref="O152:P152"/>
    <mergeCell ref="Q152:R152"/>
    <mergeCell ref="S152:Z152"/>
    <mergeCell ref="AA152:AE152"/>
    <mergeCell ref="A152:B152"/>
    <mergeCell ref="C152:D152"/>
    <mergeCell ref="E152:F152"/>
    <mergeCell ref="G152:H152"/>
    <mergeCell ref="I152:K152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AA151:AE151"/>
    <mergeCell ref="AF151:AH151"/>
    <mergeCell ref="AJ151:AO151"/>
    <mergeCell ref="AF149:AH149"/>
    <mergeCell ref="AJ149:AO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L149:N149"/>
    <mergeCell ref="O149:P149"/>
    <mergeCell ref="Q149:R149"/>
    <mergeCell ref="S149:Z149"/>
    <mergeCell ref="AA149:AE149"/>
    <mergeCell ref="A149:B149"/>
    <mergeCell ref="C149:D149"/>
    <mergeCell ref="E149:F149"/>
    <mergeCell ref="G149:H149"/>
    <mergeCell ref="I149:K149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AA148:AE148"/>
    <mergeCell ref="AF148:AH148"/>
    <mergeCell ref="AJ148:AO148"/>
    <mergeCell ref="AF146:AH146"/>
    <mergeCell ref="AJ146:AO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L146:N146"/>
    <mergeCell ref="O146:P146"/>
    <mergeCell ref="Q146:R146"/>
    <mergeCell ref="S146:Z146"/>
    <mergeCell ref="AA146:AE146"/>
    <mergeCell ref="A146:B146"/>
    <mergeCell ref="C146:D146"/>
    <mergeCell ref="E146:F146"/>
    <mergeCell ref="G146:H146"/>
    <mergeCell ref="I146:K146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AA145:AE145"/>
    <mergeCell ref="AF145:AH145"/>
    <mergeCell ref="AJ145:AO145"/>
    <mergeCell ref="AF143:AH143"/>
    <mergeCell ref="AJ143:AO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L143:N143"/>
    <mergeCell ref="O143:P143"/>
    <mergeCell ref="Q143:R143"/>
    <mergeCell ref="S143:Z143"/>
    <mergeCell ref="AA143:AE143"/>
    <mergeCell ref="A143:B143"/>
    <mergeCell ref="C143:D143"/>
    <mergeCell ref="E143:F143"/>
    <mergeCell ref="G143:H143"/>
    <mergeCell ref="I143:K143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AA142:AE142"/>
    <mergeCell ref="AF142:AH142"/>
    <mergeCell ref="AJ142:AO142"/>
    <mergeCell ref="AF140:AH140"/>
    <mergeCell ref="AJ140:AO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L140:N140"/>
    <mergeCell ref="O140:P140"/>
    <mergeCell ref="Q140:R140"/>
    <mergeCell ref="S140:Z140"/>
    <mergeCell ref="AA140:AE140"/>
    <mergeCell ref="A140:B140"/>
    <mergeCell ref="C140:D140"/>
    <mergeCell ref="E140:F140"/>
    <mergeCell ref="G140:H140"/>
    <mergeCell ref="I140:K140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AA139:AE139"/>
    <mergeCell ref="AF139:AH139"/>
    <mergeCell ref="AJ139:AO139"/>
    <mergeCell ref="AF137:AH137"/>
    <mergeCell ref="AJ137:AO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L137:N137"/>
    <mergeCell ref="O137:P137"/>
    <mergeCell ref="Q137:R137"/>
    <mergeCell ref="S137:Z137"/>
    <mergeCell ref="AA137:AE137"/>
    <mergeCell ref="A137:B137"/>
    <mergeCell ref="C137:D137"/>
    <mergeCell ref="E137:F137"/>
    <mergeCell ref="G137:H137"/>
    <mergeCell ref="I137:K137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J136:AO136"/>
    <mergeCell ref="AF134:AH134"/>
    <mergeCell ref="AJ134:AO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L134:N134"/>
    <mergeCell ref="O134:P134"/>
    <mergeCell ref="Q134:R134"/>
    <mergeCell ref="S134:Z134"/>
    <mergeCell ref="AA134:AE134"/>
    <mergeCell ref="A134:B134"/>
    <mergeCell ref="C134:D134"/>
    <mergeCell ref="E134:F134"/>
    <mergeCell ref="G134:H134"/>
    <mergeCell ref="I134:K134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AA133:AE133"/>
    <mergeCell ref="AF133:AH133"/>
    <mergeCell ref="AJ133:AO133"/>
    <mergeCell ref="AF131:AH131"/>
    <mergeCell ref="AJ131:AO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L131:N131"/>
    <mergeCell ref="O131:P131"/>
    <mergeCell ref="Q131:R131"/>
    <mergeCell ref="S131:Z131"/>
    <mergeCell ref="AA131:AE131"/>
    <mergeCell ref="A131:B131"/>
    <mergeCell ref="C131:D131"/>
    <mergeCell ref="E131:F131"/>
    <mergeCell ref="G131:H131"/>
    <mergeCell ref="I131:K131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AA130:AE130"/>
    <mergeCell ref="AF130:AH130"/>
    <mergeCell ref="AJ130:AO130"/>
    <mergeCell ref="AF128:AH128"/>
    <mergeCell ref="AJ128:AO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L128:N128"/>
    <mergeCell ref="O128:P128"/>
    <mergeCell ref="Q128:R128"/>
    <mergeCell ref="S128:Z128"/>
    <mergeCell ref="AA128:AE128"/>
    <mergeCell ref="A128:B128"/>
    <mergeCell ref="C128:D128"/>
    <mergeCell ref="E128:F128"/>
    <mergeCell ref="G128:H128"/>
    <mergeCell ref="I128:K128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A127:AE127"/>
    <mergeCell ref="AF127:AH127"/>
    <mergeCell ref="AJ127:AO127"/>
    <mergeCell ref="AF125:AH125"/>
    <mergeCell ref="AJ125:AO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L125:N125"/>
    <mergeCell ref="O125:P125"/>
    <mergeCell ref="Q125:R125"/>
    <mergeCell ref="S125:Z125"/>
    <mergeCell ref="AA125:AE125"/>
    <mergeCell ref="A125:B125"/>
    <mergeCell ref="C125:D125"/>
    <mergeCell ref="E125:F125"/>
    <mergeCell ref="G125:H125"/>
    <mergeCell ref="I125:K125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AA124:AE124"/>
    <mergeCell ref="AF124:AH124"/>
    <mergeCell ref="AJ124:AO124"/>
    <mergeCell ref="AF122:AH122"/>
    <mergeCell ref="AJ122:AO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L122:N122"/>
    <mergeCell ref="O122:P122"/>
    <mergeCell ref="Q122:R122"/>
    <mergeCell ref="S122:Z122"/>
    <mergeCell ref="AA122:AE122"/>
    <mergeCell ref="A122:B122"/>
    <mergeCell ref="C122:D122"/>
    <mergeCell ref="E122:F122"/>
    <mergeCell ref="G122:H122"/>
    <mergeCell ref="I122:K122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AA121:AE121"/>
    <mergeCell ref="AF121:AH121"/>
    <mergeCell ref="AJ121:AO121"/>
    <mergeCell ref="AF119:AH119"/>
    <mergeCell ref="AJ119:AO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L119:N119"/>
    <mergeCell ref="O119:P119"/>
    <mergeCell ref="Q119:R119"/>
    <mergeCell ref="S119:Z119"/>
    <mergeCell ref="AA119:AE119"/>
    <mergeCell ref="A119:B119"/>
    <mergeCell ref="C119:D119"/>
    <mergeCell ref="E119:F119"/>
    <mergeCell ref="G119:H119"/>
    <mergeCell ref="I119:K119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AA118:AE118"/>
    <mergeCell ref="AF118:AH118"/>
    <mergeCell ref="AJ118:AO118"/>
    <mergeCell ref="AF116:AH116"/>
    <mergeCell ref="AJ116:AO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L116:N116"/>
    <mergeCell ref="O116:P116"/>
    <mergeCell ref="Q116:R116"/>
    <mergeCell ref="S116:Z116"/>
    <mergeCell ref="AA116:AE116"/>
    <mergeCell ref="A116:B116"/>
    <mergeCell ref="C116:D116"/>
    <mergeCell ref="E116:F116"/>
    <mergeCell ref="G116:H116"/>
    <mergeCell ref="I116:K116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AA115:AE115"/>
    <mergeCell ref="AF115:AH115"/>
    <mergeCell ref="AJ115:AO115"/>
    <mergeCell ref="AF113:AH113"/>
    <mergeCell ref="AJ113:AO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L113:N113"/>
    <mergeCell ref="O113:P113"/>
    <mergeCell ref="Q113:R113"/>
    <mergeCell ref="S113:Z113"/>
    <mergeCell ref="AA113:AE113"/>
    <mergeCell ref="A113:B113"/>
    <mergeCell ref="C113:D113"/>
    <mergeCell ref="E113:F113"/>
    <mergeCell ref="G113:H113"/>
    <mergeCell ref="I113:K113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AA112:AE112"/>
    <mergeCell ref="AF112:AH112"/>
    <mergeCell ref="AJ112:AO112"/>
    <mergeCell ref="AF110:AH110"/>
    <mergeCell ref="AJ110:AO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L110:N110"/>
    <mergeCell ref="O110:P110"/>
    <mergeCell ref="Q110:R110"/>
    <mergeCell ref="S110:Z110"/>
    <mergeCell ref="AA110:AE110"/>
    <mergeCell ref="A110:B110"/>
    <mergeCell ref="C110:D110"/>
    <mergeCell ref="E110:F110"/>
    <mergeCell ref="G110:H110"/>
    <mergeCell ref="I110:K110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AA109:AE109"/>
    <mergeCell ref="AF109:AH109"/>
    <mergeCell ref="AJ109:AO109"/>
    <mergeCell ref="AF107:AH107"/>
    <mergeCell ref="AJ107:AO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L107:N107"/>
    <mergeCell ref="O107:P107"/>
    <mergeCell ref="Q107:R107"/>
    <mergeCell ref="S107:Z107"/>
    <mergeCell ref="AA107:AE107"/>
    <mergeCell ref="A107:B107"/>
    <mergeCell ref="C107:D107"/>
    <mergeCell ref="E107:F107"/>
    <mergeCell ref="G107:H107"/>
    <mergeCell ref="I107:K107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AA106:AE106"/>
    <mergeCell ref="AF106:AH106"/>
    <mergeCell ref="AJ106:AO106"/>
    <mergeCell ref="AF104:AH104"/>
    <mergeCell ref="AJ104:AO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L104:N104"/>
    <mergeCell ref="O104:P104"/>
    <mergeCell ref="Q104:R104"/>
    <mergeCell ref="S104:Z104"/>
    <mergeCell ref="AA104:AE104"/>
    <mergeCell ref="A104:B104"/>
    <mergeCell ref="C104:D104"/>
    <mergeCell ref="E104:F104"/>
    <mergeCell ref="G104:H104"/>
    <mergeCell ref="I104:K104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O103"/>
    <mergeCell ref="AF101:AH101"/>
    <mergeCell ref="AJ101:AO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L101:N101"/>
    <mergeCell ref="O101:P101"/>
    <mergeCell ref="Q101:R101"/>
    <mergeCell ref="S101:Z101"/>
    <mergeCell ref="AA101:AE101"/>
    <mergeCell ref="A101:B101"/>
    <mergeCell ref="C101:D101"/>
    <mergeCell ref="E101:F101"/>
    <mergeCell ref="G101:H101"/>
    <mergeCell ref="I101:K101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AA100:AE100"/>
    <mergeCell ref="AF100:AH100"/>
    <mergeCell ref="AJ100:AO100"/>
    <mergeCell ref="AF98:AH98"/>
    <mergeCell ref="AJ98:AO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L98:N98"/>
    <mergeCell ref="O98:P98"/>
    <mergeCell ref="Q98:R98"/>
    <mergeCell ref="S98:Z98"/>
    <mergeCell ref="AA98:AE98"/>
    <mergeCell ref="A98:B98"/>
    <mergeCell ref="C98:D98"/>
    <mergeCell ref="E98:F98"/>
    <mergeCell ref="G98:H98"/>
    <mergeCell ref="I98:K98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AF97:AH97"/>
    <mergeCell ref="AJ97:AO97"/>
    <mergeCell ref="AF95:AH95"/>
    <mergeCell ref="AJ95:AO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L95:N95"/>
    <mergeCell ref="O95:P95"/>
    <mergeCell ref="Q95:R95"/>
    <mergeCell ref="S95:Z95"/>
    <mergeCell ref="AA95:AE95"/>
    <mergeCell ref="A95:B95"/>
    <mergeCell ref="C95:D95"/>
    <mergeCell ref="E95:F95"/>
    <mergeCell ref="G95:H95"/>
    <mergeCell ref="I95:K95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O94"/>
    <mergeCell ref="AF92:AH92"/>
    <mergeCell ref="AJ92:AO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L92:N92"/>
    <mergeCell ref="O92:P92"/>
    <mergeCell ref="Q92:R92"/>
    <mergeCell ref="S92:Z92"/>
    <mergeCell ref="AA92:AE92"/>
    <mergeCell ref="A92:B92"/>
    <mergeCell ref="C92:D92"/>
    <mergeCell ref="E92:F92"/>
    <mergeCell ref="G92:H92"/>
    <mergeCell ref="I92:K92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AA91:AE91"/>
    <mergeCell ref="AF91:AH91"/>
    <mergeCell ref="AJ91:AO91"/>
    <mergeCell ref="AF89:AH89"/>
    <mergeCell ref="AJ89:AO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L89:N89"/>
    <mergeCell ref="O89:P89"/>
    <mergeCell ref="Q89:R89"/>
    <mergeCell ref="S89:Z89"/>
    <mergeCell ref="AA89:AE89"/>
    <mergeCell ref="A89:B89"/>
    <mergeCell ref="C89:D89"/>
    <mergeCell ref="E89:F89"/>
    <mergeCell ref="G89:H89"/>
    <mergeCell ref="I89:K89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AA88:AE88"/>
    <mergeCell ref="AF88:AH88"/>
    <mergeCell ref="AJ88:AO88"/>
    <mergeCell ref="AF86:AH86"/>
    <mergeCell ref="AJ86:AO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L86:N86"/>
    <mergeCell ref="O86:P86"/>
    <mergeCell ref="Q86:R86"/>
    <mergeCell ref="S86:Z86"/>
    <mergeCell ref="AA86:AE86"/>
    <mergeCell ref="A86:B86"/>
    <mergeCell ref="C86:D86"/>
    <mergeCell ref="E86:F86"/>
    <mergeCell ref="G86:H86"/>
    <mergeCell ref="I86:K86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O85"/>
    <mergeCell ref="AF83:AH83"/>
    <mergeCell ref="AJ83:AO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L83:N83"/>
    <mergeCell ref="O83:P83"/>
    <mergeCell ref="Q83:R83"/>
    <mergeCell ref="S83:Z83"/>
    <mergeCell ref="AA83:AE83"/>
    <mergeCell ref="A83:B83"/>
    <mergeCell ref="C83:D83"/>
    <mergeCell ref="E83:F83"/>
    <mergeCell ref="G83:H83"/>
    <mergeCell ref="I83:K83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AA82:AE82"/>
    <mergeCell ref="AF82:AH82"/>
    <mergeCell ref="AJ82:AO82"/>
    <mergeCell ref="AF80:AH80"/>
    <mergeCell ref="AJ80:AO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L80:N80"/>
    <mergeCell ref="O80:P80"/>
    <mergeCell ref="Q80:R80"/>
    <mergeCell ref="S80:Z80"/>
    <mergeCell ref="AA80:AE80"/>
    <mergeCell ref="A80:B80"/>
    <mergeCell ref="C80:D80"/>
    <mergeCell ref="E80:F80"/>
    <mergeCell ref="G80:H80"/>
    <mergeCell ref="I80:K80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AA79:AE79"/>
    <mergeCell ref="AF79:AH79"/>
    <mergeCell ref="AJ79:AO79"/>
    <mergeCell ref="AF77:AH77"/>
    <mergeCell ref="AJ77:AO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L77:N77"/>
    <mergeCell ref="O77:P77"/>
    <mergeCell ref="Q77:R77"/>
    <mergeCell ref="S77:Z77"/>
    <mergeCell ref="AA77:AE77"/>
    <mergeCell ref="A77:B77"/>
    <mergeCell ref="C77:D77"/>
    <mergeCell ref="E77:F77"/>
    <mergeCell ref="G77:H77"/>
    <mergeCell ref="I77:K77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O76"/>
    <mergeCell ref="AF74:AH74"/>
    <mergeCell ref="AJ74:AO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L74:N74"/>
    <mergeCell ref="O74:P74"/>
    <mergeCell ref="Q74:R74"/>
    <mergeCell ref="S74:Z74"/>
    <mergeCell ref="AA74:AE74"/>
    <mergeCell ref="A74:B74"/>
    <mergeCell ref="C74:D74"/>
    <mergeCell ref="E74:F74"/>
    <mergeCell ref="G74:H74"/>
    <mergeCell ref="I74:K74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AA73:AE73"/>
    <mergeCell ref="AF73:AH73"/>
    <mergeCell ref="AJ73:AO73"/>
    <mergeCell ref="AF71:AH71"/>
    <mergeCell ref="AJ71:AO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L71:N71"/>
    <mergeCell ref="O71:P71"/>
    <mergeCell ref="Q71:R71"/>
    <mergeCell ref="S71:Z71"/>
    <mergeCell ref="AA71:AE71"/>
    <mergeCell ref="A71:B71"/>
    <mergeCell ref="C71:D71"/>
    <mergeCell ref="E71:F71"/>
    <mergeCell ref="G71:H71"/>
    <mergeCell ref="I71:K71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O70"/>
    <mergeCell ref="AF68:AH68"/>
    <mergeCell ref="AJ68:AO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L68:N68"/>
    <mergeCell ref="O68:P68"/>
    <mergeCell ref="Q68:R68"/>
    <mergeCell ref="S68:Z68"/>
    <mergeCell ref="AA68:AE68"/>
    <mergeCell ref="A68:B68"/>
    <mergeCell ref="C68:D68"/>
    <mergeCell ref="E68:F68"/>
    <mergeCell ref="G68:H68"/>
    <mergeCell ref="I68:K68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AA67:AE67"/>
    <mergeCell ref="AF67:AH67"/>
    <mergeCell ref="AJ67:AO67"/>
    <mergeCell ref="AF65:AH65"/>
    <mergeCell ref="AJ65:AO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L65:N65"/>
    <mergeCell ref="O65:P65"/>
    <mergeCell ref="Q65:R65"/>
    <mergeCell ref="S65:Z65"/>
    <mergeCell ref="AA65:AE65"/>
    <mergeCell ref="A65:B65"/>
    <mergeCell ref="C65:D65"/>
    <mergeCell ref="E65:F65"/>
    <mergeCell ref="G65:H65"/>
    <mergeCell ref="I65:K65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O64"/>
    <mergeCell ref="AF62:AH62"/>
    <mergeCell ref="AJ62:AO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L62:N62"/>
    <mergeCell ref="O62:P62"/>
    <mergeCell ref="Q62:R62"/>
    <mergeCell ref="S62:Z62"/>
    <mergeCell ref="AA62:AE62"/>
    <mergeCell ref="A62:B62"/>
    <mergeCell ref="C62:D62"/>
    <mergeCell ref="E62:F62"/>
    <mergeCell ref="G62:H62"/>
    <mergeCell ref="I62:K62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O61"/>
    <mergeCell ref="AF59:AH59"/>
    <mergeCell ref="AJ59:AO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L59:N59"/>
    <mergeCell ref="O59:P59"/>
    <mergeCell ref="Q59:R59"/>
    <mergeCell ref="S59:Z59"/>
    <mergeCell ref="AA59:AE59"/>
    <mergeCell ref="A59:B59"/>
    <mergeCell ref="C59:D59"/>
    <mergeCell ref="E59:F59"/>
    <mergeCell ref="G59:H59"/>
    <mergeCell ref="I59:K59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AF56:AH56"/>
    <mergeCell ref="AJ56:AO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L56:N56"/>
    <mergeCell ref="O56:P56"/>
    <mergeCell ref="Q56:R56"/>
    <mergeCell ref="S56:Z56"/>
    <mergeCell ref="AA56:AE56"/>
    <mergeCell ref="A56:B56"/>
    <mergeCell ref="C56:D56"/>
    <mergeCell ref="E56:F56"/>
    <mergeCell ref="G56:H56"/>
    <mergeCell ref="I56:K56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AF53:AH53"/>
    <mergeCell ref="AJ53:AO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L53:N53"/>
    <mergeCell ref="O53:P53"/>
    <mergeCell ref="Q53:R53"/>
    <mergeCell ref="S53:Z53"/>
    <mergeCell ref="AA53:AE53"/>
    <mergeCell ref="A53:B53"/>
    <mergeCell ref="C53:D53"/>
    <mergeCell ref="E53:F53"/>
    <mergeCell ref="G53:H53"/>
    <mergeCell ref="I53:K53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AF50:AH50"/>
    <mergeCell ref="AJ50:AO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L50:N50"/>
    <mergeCell ref="O50:P50"/>
    <mergeCell ref="Q50:R50"/>
    <mergeCell ref="S50:Z50"/>
    <mergeCell ref="AA50:AE50"/>
    <mergeCell ref="A50:B50"/>
    <mergeCell ref="C50:D50"/>
    <mergeCell ref="E50:F50"/>
    <mergeCell ref="G50:H50"/>
    <mergeCell ref="I50:K50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AF47:AH47"/>
    <mergeCell ref="AJ47:AO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L47:N47"/>
    <mergeCell ref="O47:P47"/>
    <mergeCell ref="Q47:R47"/>
    <mergeCell ref="S47:Z47"/>
    <mergeCell ref="AA47:AE47"/>
    <mergeCell ref="A47:B47"/>
    <mergeCell ref="C47:D47"/>
    <mergeCell ref="E47:F47"/>
    <mergeCell ref="G47:H47"/>
    <mergeCell ref="I47:K47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AF44:AH44"/>
    <mergeCell ref="AJ44:AO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L44:N44"/>
    <mergeCell ref="O44:P44"/>
    <mergeCell ref="Q44:R44"/>
    <mergeCell ref="S44:Z44"/>
    <mergeCell ref="AA44:AE44"/>
    <mergeCell ref="A44:B44"/>
    <mergeCell ref="C44:D44"/>
    <mergeCell ref="E44:F44"/>
    <mergeCell ref="G44:H44"/>
    <mergeCell ref="I44:K44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AF41:AH41"/>
    <mergeCell ref="AJ41:AO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L41:N41"/>
    <mergeCell ref="O41:P41"/>
    <mergeCell ref="Q41:R41"/>
    <mergeCell ref="S41:Z41"/>
    <mergeCell ref="AA41:AE41"/>
    <mergeCell ref="A41:B41"/>
    <mergeCell ref="C41:D41"/>
    <mergeCell ref="E41:F41"/>
    <mergeCell ref="G41:H41"/>
    <mergeCell ref="I41:K41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AF38:AH38"/>
    <mergeCell ref="AJ38:AO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L38:N38"/>
    <mergeCell ref="O38:P38"/>
    <mergeCell ref="Q38:R38"/>
    <mergeCell ref="S38:Z38"/>
    <mergeCell ref="AA38:AE38"/>
    <mergeCell ref="A38:B38"/>
    <mergeCell ref="C38:D38"/>
    <mergeCell ref="E38:F38"/>
    <mergeCell ref="G38:H38"/>
    <mergeCell ref="I38:K38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AF35:AH35"/>
    <mergeCell ref="AJ35:AO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L35:N35"/>
    <mergeCell ref="O35:P35"/>
    <mergeCell ref="Q35:R35"/>
    <mergeCell ref="S35:Z35"/>
    <mergeCell ref="AA35:AE35"/>
    <mergeCell ref="A35:B35"/>
    <mergeCell ref="C35:D35"/>
    <mergeCell ref="E35:F35"/>
    <mergeCell ref="G35:H35"/>
    <mergeCell ref="I35:K35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AF32:AH32"/>
    <mergeCell ref="AJ32:AO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L32:N32"/>
    <mergeCell ref="O32:P32"/>
    <mergeCell ref="Q32:R32"/>
    <mergeCell ref="S32:Z32"/>
    <mergeCell ref="AA32:AE32"/>
    <mergeCell ref="A32:B32"/>
    <mergeCell ref="C32:D32"/>
    <mergeCell ref="E32:F32"/>
    <mergeCell ref="G32:H32"/>
    <mergeCell ref="I32:K32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J31:AO31"/>
    <mergeCell ref="AF29:AH29"/>
    <mergeCell ref="AJ29:AO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L29:N29"/>
    <mergeCell ref="O29:P29"/>
    <mergeCell ref="Q29:R29"/>
    <mergeCell ref="S29:Z29"/>
    <mergeCell ref="AA29:AE29"/>
    <mergeCell ref="A29:B29"/>
    <mergeCell ref="C29:D29"/>
    <mergeCell ref="E29:F29"/>
    <mergeCell ref="G29:H29"/>
    <mergeCell ref="I29:K29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O28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ignoredErrors>
    <ignoredError sqref="AP12:BB12 BE12:BI1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4" t="s">
        <v>217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>
      <c r="A2" s="4" t="s">
        <v>218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1" t="s">
        <v>0</v>
      </c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1" t="s">
        <v>0</v>
      </c>
      <c r="AS2" s="1" t="s">
        <v>0</v>
      </c>
      <c r="AT2" s="1" t="s">
        <v>0</v>
      </c>
      <c r="AU2" s="1" t="s">
        <v>0</v>
      </c>
      <c r="AV2" s="1" t="s">
        <v>0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ABD5017AF825498A4F2E8387DA8543" ma:contentTypeVersion="12" ma:contentTypeDescription="Create a new document." ma:contentTypeScope="" ma:versionID="83790521e0e9020021007c6b4821a203">
  <xsd:schema xmlns:xsd="http://www.w3.org/2001/XMLSchema" xmlns:xs="http://www.w3.org/2001/XMLSchema" xmlns:p="http://schemas.microsoft.com/office/2006/metadata/properties" xmlns:ns3="e995e102-a597-4095-a937-a1dc9f290d6b" xmlns:ns4="85d7fbab-1c26-4900-a32f-4b5d86fc8949" targetNamespace="http://schemas.microsoft.com/office/2006/metadata/properties" ma:root="true" ma:fieldsID="f25cbd57244f4fe83c3e308a140c1eb9" ns3:_="" ns4:_="">
    <xsd:import namespace="e995e102-a597-4095-a937-a1dc9f290d6b"/>
    <xsd:import namespace="85d7fbab-1c26-4900-a32f-4b5d86fc894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5e102-a597-4095-a937-a1dc9f290d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d7fbab-1c26-4900-a32f-4b5d86fc89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25B6F3-CE50-415D-830E-02628A533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95e102-a597-4095-a937-a1dc9f290d6b"/>
    <ds:schemaRef ds:uri="85d7fbab-1c26-4900-a32f-4b5d86fc89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4059CC-6526-44CC-AD41-0C429CDD91C4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e995e102-a597-4095-a937-a1dc9f290d6b"/>
    <ds:schemaRef ds:uri="http://www.w3.org/XML/1998/namespace"/>
    <ds:schemaRef ds:uri="85d7fbab-1c26-4900-a32f-4b5d86fc8949"/>
  </ds:schemaRefs>
</ds:datastoreItem>
</file>

<file path=customXml/itemProps3.xml><?xml version="1.0" encoding="utf-8"?>
<ds:datastoreItem xmlns:ds="http://schemas.openxmlformats.org/officeDocument/2006/customXml" ds:itemID="{BB1F8000-0A63-4068-A8AA-43D6ABB0F5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Lopez</dc:creator>
  <cp:lastModifiedBy>Angela Salazar</cp:lastModifiedBy>
  <dcterms:created xsi:type="dcterms:W3CDTF">2021-04-01T12:53:10Z</dcterms:created>
  <dcterms:modified xsi:type="dcterms:W3CDTF">2021-04-07T23:22:04Z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0x01010001ABD5017AF825498A4F2E8387DA8543</vt:lpwstr>
  </property>
</Properties>
</file>