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lazar\OneDrive - Defensoria del Pueblo\VIG-2022\13-INFORMES DE EJECUCIÓN PPTAL-2022\11-NOVIEMBRE-2022\"/>
    </mc:Choice>
  </mc:AlternateContent>
  <xr:revisionPtr revIDLastSave="24" documentId="8_{323C5190-C753-47F4-9886-EF3397BF3471}" xr6:coauthVersionLast="47" xr6:coauthVersionMax="47" xr10:uidLastSave="{715C6B73-A482-4BEC-A17D-5482AD2B0D12}"/>
  <bookViews>
    <workbookView xWindow="0" yWindow="0" windowWidth="13860" windowHeight="9915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BD268" i="1" l="1"/>
  <c r="BC268" i="1"/>
  <c r="BD267" i="1"/>
  <c r="BC267" i="1"/>
  <c r="BD266" i="1"/>
  <c r="BC266" i="1"/>
  <c r="BD265" i="1"/>
  <c r="BC265" i="1"/>
  <c r="BD264" i="1"/>
  <c r="BC264" i="1"/>
  <c r="BD263" i="1"/>
  <c r="BC263" i="1"/>
  <c r="BD262" i="1"/>
  <c r="BC262" i="1"/>
  <c r="BD261" i="1"/>
  <c r="BC261" i="1"/>
  <c r="BD260" i="1"/>
  <c r="BC260" i="1"/>
  <c r="BD259" i="1"/>
  <c r="BC259" i="1"/>
  <c r="BD258" i="1"/>
  <c r="BC258" i="1"/>
  <c r="BD257" i="1"/>
  <c r="BC257" i="1"/>
  <c r="BD256" i="1"/>
  <c r="BC256" i="1"/>
  <c r="BD255" i="1"/>
  <c r="BC255" i="1"/>
  <c r="BD254" i="1"/>
  <c r="BC254" i="1"/>
  <c r="BD253" i="1"/>
  <c r="BC253" i="1"/>
  <c r="BD252" i="1"/>
  <c r="BC252" i="1"/>
  <c r="BD251" i="1"/>
  <c r="BC251" i="1"/>
  <c r="BD250" i="1"/>
  <c r="BC250" i="1"/>
  <c r="BD249" i="1"/>
  <c r="BC249" i="1"/>
  <c r="BD248" i="1"/>
  <c r="BC248" i="1"/>
  <c r="BD247" i="1"/>
  <c r="BC247" i="1"/>
  <c r="BD218" i="1"/>
  <c r="BC217" i="1"/>
  <c r="BD242" i="1"/>
  <c r="BC242" i="1"/>
  <c r="BD241" i="1"/>
  <c r="BC241" i="1"/>
  <c r="BD240" i="1"/>
  <c r="BC240" i="1"/>
  <c r="BD239" i="1"/>
  <c r="BC239" i="1"/>
  <c r="BD238" i="1"/>
  <c r="BC238" i="1"/>
  <c r="BD237" i="1"/>
  <c r="BC237" i="1"/>
  <c r="BD236" i="1"/>
  <c r="BC236" i="1"/>
  <c r="BD235" i="1"/>
  <c r="BC235" i="1"/>
  <c r="BD234" i="1"/>
  <c r="BC234" i="1"/>
  <c r="BD233" i="1"/>
  <c r="BC233" i="1"/>
  <c r="BD232" i="1"/>
  <c r="BC232" i="1"/>
  <c r="BD231" i="1"/>
  <c r="BC231" i="1"/>
  <c r="BD230" i="1"/>
  <c r="BC230" i="1"/>
  <c r="BD229" i="1"/>
  <c r="BC229" i="1"/>
  <c r="BD228" i="1"/>
  <c r="BC228" i="1"/>
  <c r="BD227" i="1"/>
  <c r="BC227" i="1"/>
  <c r="BD226" i="1"/>
  <c r="BC226" i="1"/>
  <c r="BD225" i="1"/>
  <c r="BC225" i="1"/>
  <c r="BD224" i="1"/>
  <c r="BC224" i="1"/>
  <c r="BD223" i="1"/>
  <c r="BC223" i="1"/>
  <c r="BD222" i="1"/>
  <c r="BC222" i="1"/>
  <c r="BD221" i="1"/>
  <c r="BC221" i="1"/>
  <c r="BD220" i="1"/>
  <c r="BC220" i="1"/>
  <c r="BD219" i="1"/>
  <c r="BC219" i="1"/>
  <c r="BC218" i="1"/>
  <c r="BD217" i="1"/>
  <c r="BD216" i="1"/>
  <c r="BC216" i="1"/>
  <c r="BD215" i="1"/>
  <c r="BC215" i="1"/>
  <c r="BD214" i="1"/>
  <c r="BC214" i="1"/>
  <c r="BD213" i="1"/>
  <c r="BC213" i="1"/>
  <c r="BD212" i="1"/>
  <c r="BC212" i="1"/>
  <c r="BD211" i="1"/>
  <c r="BC211" i="1"/>
  <c r="BD210" i="1"/>
  <c r="BC210" i="1"/>
  <c r="BD209" i="1"/>
  <c r="BC209" i="1"/>
  <c r="BD208" i="1"/>
  <c r="BC208" i="1"/>
  <c r="BD207" i="1"/>
  <c r="BC207" i="1"/>
  <c r="BD206" i="1"/>
  <c r="BC206" i="1"/>
  <c r="BD205" i="1"/>
  <c r="BC205" i="1"/>
  <c r="BD204" i="1"/>
  <c r="BC204" i="1"/>
  <c r="BD203" i="1"/>
  <c r="BC203" i="1"/>
  <c r="BD202" i="1"/>
  <c r="BC202" i="1"/>
  <c r="BD201" i="1"/>
  <c r="BC201" i="1"/>
  <c r="BD200" i="1"/>
  <c r="BC200" i="1"/>
  <c r="BD199" i="1"/>
  <c r="BC199" i="1"/>
  <c r="BD198" i="1"/>
  <c r="BC198" i="1"/>
  <c r="BD197" i="1"/>
  <c r="BC197" i="1"/>
  <c r="BD196" i="1"/>
  <c r="BC196" i="1"/>
  <c r="BD195" i="1"/>
  <c r="BC195" i="1"/>
  <c r="BD194" i="1"/>
  <c r="BC194" i="1"/>
  <c r="BD193" i="1"/>
  <c r="BC193" i="1"/>
  <c r="BD192" i="1"/>
  <c r="BC192" i="1"/>
  <c r="BD191" i="1"/>
  <c r="BC191" i="1"/>
  <c r="BD190" i="1"/>
  <c r="BC190" i="1"/>
  <c r="BD189" i="1"/>
  <c r="BC189" i="1"/>
  <c r="BD188" i="1"/>
  <c r="BC188" i="1"/>
  <c r="BD187" i="1"/>
  <c r="BC187" i="1"/>
  <c r="BD186" i="1"/>
  <c r="BC186" i="1"/>
  <c r="BD185" i="1"/>
  <c r="BC185" i="1"/>
  <c r="BD184" i="1"/>
  <c r="BC184" i="1"/>
  <c r="BD183" i="1"/>
  <c r="BC183" i="1"/>
  <c r="BD182" i="1"/>
  <c r="BC182" i="1"/>
  <c r="BD181" i="1"/>
  <c r="BC181" i="1"/>
  <c r="BD180" i="1"/>
  <c r="BC180" i="1"/>
  <c r="BD179" i="1"/>
  <c r="BC179" i="1"/>
  <c r="BD178" i="1"/>
  <c r="BC178" i="1"/>
  <c r="BD177" i="1"/>
  <c r="BC177" i="1"/>
  <c r="BD176" i="1"/>
  <c r="BC176" i="1"/>
  <c r="BD175" i="1"/>
  <c r="BC175" i="1"/>
  <c r="BD174" i="1"/>
  <c r="BC174" i="1"/>
  <c r="BD173" i="1"/>
  <c r="BC173" i="1"/>
  <c r="BD172" i="1"/>
  <c r="BC172" i="1"/>
  <c r="BD171" i="1"/>
  <c r="BC171" i="1"/>
  <c r="BD170" i="1"/>
  <c r="BC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D39" i="1"/>
  <c r="BC39" i="1"/>
  <c r="BD38" i="1"/>
  <c r="BC38" i="1"/>
  <c r="BD37" i="1"/>
  <c r="BC37" i="1"/>
  <c r="BD36" i="1"/>
  <c r="BC36" i="1"/>
  <c r="BD16" i="1"/>
  <c r="BC16" i="1"/>
  <c r="AQ31" i="1"/>
  <c r="AR31" i="1"/>
  <c r="AS31" i="1"/>
  <c r="AT31" i="1"/>
  <c r="BC31" i="1" s="1"/>
  <c r="AU31" i="1"/>
  <c r="AV31" i="1"/>
  <c r="BD31" i="1" s="1"/>
  <c r="AW31" i="1"/>
  <c r="AX31" i="1"/>
  <c r="AY31" i="1"/>
  <c r="AZ31" i="1"/>
  <c r="BA31" i="1"/>
  <c r="BB31" i="1"/>
  <c r="AP31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AQ27" i="1"/>
  <c r="AQ29" i="1" s="1"/>
  <c r="AR27" i="1"/>
  <c r="AR29" i="1" s="1"/>
  <c r="AS27" i="1"/>
  <c r="AS29" i="1" s="1"/>
  <c r="AT27" i="1"/>
  <c r="AU27" i="1"/>
  <c r="AU29" i="1" s="1"/>
  <c r="AV27" i="1"/>
  <c r="AV29" i="1" s="1"/>
  <c r="AW27" i="1"/>
  <c r="AW29" i="1" s="1"/>
  <c r="AX27" i="1"/>
  <c r="AX29" i="1" s="1"/>
  <c r="AY27" i="1"/>
  <c r="AY29" i="1" s="1"/>
  <c r="AZ27" i="1"/>
  <c r="AZ29" i="1" s="1"/>
  <c r="BA27" i="1"/>
  <c r="BA29" i="1" s="1"/>
  <c r="BB27" i="1"/>
  <c r="BB29" i="1" s="1"/>
  <c r="AQ26" i="1"/>
  <c r="AR26" i="1"/>
  <c r="AS26" i="1"/>
  <c r="AT26" i="1"/>
  <c r="AU26" i="1"/>
  <c r="AV26" i="1"/>
  <c r="AW26" i="1"/>
  <c r="AX26" i="1"/>
  <c r="AY26" i="1"/>
  <c r="AZ26" i="1"/>
  <c r="BA26" i="1"/>
  <c r="BB26" i="1"/>
  <c r="AP28" i="1"/>
  <c r="AP27" i="1"/>
  <c r="AP26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AP24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AP23" i="1"/>
  <c r="AQ22" i="1"/>
  <c r="AR22" i="1"/>
  <c r="AS22" i="1"/>
  <c r="AT22" i="1"/>
  <c r="AT25" i="1" s="1"/>
  <c r="AU22" i="1"/>
  <c r="AV22" i="1"/>
  <c r="BD22" i="1" s="1"/>
  <c r="AW22" i="1"/>
  <c r="AX22" i="1"/>
  <c r="AY22" i="1"/>
  <c r="AZ22" i="1"/>
  <c r="BA22" i="1"/>
  <c r="BB22" i="1"/>
  <c r="AP22" i="1"/>
  <c r="AQ21" i="1"/>
  <c r="AQ25" i="1" s="1"/>
  <c r="AR21" i="1"/>
  <c r="AR25" i="1" s="1"/>
  <c r="AR30" i="1" s="1"/>
  <c r="AR32" i="1" s="1"/>
  <c r="AS21" i="1"/>
  <c r="AS25" i="1" s="1"/>
  <c r="AT21" i="1"/>
  <c r="BC21" i="1" s="1"/>
  <c r="AU21" i="1"/>
  <c r="AV21" i="1"/>
  <c r="AW21" i="1"/>
  <c r="AW25" i="1" s="1"/>
  <c r="AX21" i="1"/>
  <c r="AY21" i="1"/>
  <c r="AZ21" i="1"/>
  <c r="BA21" i="1"/>
  <c r="BA25" i="1" s="1"/>
  <c r="BB21" i="1"/>
  <c r="BB25" i="1" s="1"/>
  <c r="BB30" i="1" s="1"/>
  <c r="BB32" i="1" s="1"/>
  <c r="AP21" i="1"/>
  <c r="AP25" i="1" s="1"/>
  <c r="BD21" i="1" l="1"/>
  <c r="BD23" i="1"/>
  <c r="BC25" i="1"/>
  <c r="AU25" i="1"/>
  <c r="BD24" i="1"/>
  <c r="BC23" i="1"/>
  <c r="AQ30" i="1"/>
  <c r="AQ32" i="1" s="1"/>
  <c r="BC24" i="1"/>
  <c r="BD26" i="1"/>
  <c r="BD28" i="1"/>
  <c r="BC26" i="1"/>
  <c r="BC27" i="1"/>
  <c r="BC28" i="1"/>
  <c r="AX25" i="1"/>
  <c r="AX30" i="1" s="1"/>
  <c r="AX32" i="1" s="1"/>
  <c r="BD29" i="1"/>
  <c r="BD27" i="1"/>
  <c r="BC22" i="1"/>
  <c r="AS30" i="1"/>
  <c r="AS32" i="1" s="1"/>
  <c r="AU30" i="1"/>
  <c r="AU32" i="1" s="1"/>
  <c r="BA30" i="1"/>
  <c r="BA32" i="1" s="1"/>
  <c r="AZ25" i="1"/>
  <c r="AZ30" i="1" s="1"/>
  <c r="AZ32" i="1" s="1"/>
  <c r="AY25" i="1"/>
  <c r="AY30" i="1" s="1"/>
  <c r="AY32" i="1" s="1"/>
  <c r="AT29" i="1"/>
  <c r="AP29" i="1"/>
  <c r="AP30" i="1" s="1"/>
  <c r="AP32" i="1" s="1"/>
  <c r="AV25" i="1"/>
  <c r="BD25" i="1" s="1"/>
  <c r="AT30" i="1"/>
  <c r="AW30" i="1"/>
  <c r="AW32" i="1" s="1"/>
  <c r="BC29" i="1" l="1"/>
  <c r="AT32" i="1"/>
  <c r="BC32" i="1" s="1"/>
  <c r="BC30" i="1"/>
  <c r="AV30" i="1"/>
  <c r="AV32" i="1" l="1"/>
  <c r="BD32" i="1" s="1"/>
  <c r="BD30" i="1"/>
  <c r="AQ14" i="1" l="1"/>
  <c r="AR14" i="1"/>
  <c r="AS14" i="1"/>
  <c r="AT14" i="1"/>
  <c r="AU14" i="1"/>
  <c r="AV14" i="1"/>
  <c r="AW14" i="1"/>
  <c r="AX14" i="1"/>
  <c r="AY14" i="1"/>
  <c r="AZ14" i="1"/>
  <c r="BA14" i="1"/>
  <c r="BB14" i="1"/>
  <c r="AP14" i="1"/>
  <c r="AP10" i="1"/>
  <c r="BD14" i="1" l="1"/>
  <c r="BC14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AP12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AP11" i="1"/>
  <c r="AQ10" i="1"/>
  <c r="AR10" i="1"/>
  <c r="AS10" i="1"/>
  <c r="AT10" i="1"/>
  <c r="BC10" i="1" s="1"/>
  <c r="AU10" i="1"/>
  <c r="AV10" i="1"/>
  <c r="BD10" i="1" s="1"/>
  <c r="AW10" i="1"/>
  <c r="AW13" i="1" s="1"/>
  <c r="AW15" i="1" s="1"/>
  <c r="AW17" i="1" s="1"/>
  <c r="AW33" i="1" s="1"/>
  <c r="AX10" i="1"/>
  <c r="AY10" i="1"/>
  <c r="AY13" i="1" s="1"/>
  <c r="AY15" i="1" s="1"/>
  <c r="AY17" i="1" s="1"/>
  <c r="AY33" i="1" s="1"/>
  <c r="AZ10" i="1"/>
  <c r="BA10" i="1"/>
  <c r="BB10" i="1"/>
  <c r="BD11" i="1" l="1"/>
  <c r="BD12" i="1"/>
  <c r="BC11" i="1"/>
  <c r="BC12" i="1"/>
  <c r="AP13" i="1"/>
  <c r="AP15" i="1" s="1"/>
  <c r="AP17" i="1" s="1"/>
  <c r="AP33" i="1" s="1"/>
  <c r="AT13" i="1"/>
  <c r="AS13" i="1"/>
  <c r="AS15" i="1" s="1"/>
  <c r="AS17" i="1" s="1"/>
  <c r="AS33" i="1" s="1"/>
  <c r="AR13" i="1"/>
  <c r="AR15" i="1" s="1"/>
  <c r="AR17" i="1" s="1"/>
  <c r="AR33" i="1" s="1"/>
  <c r="AQ13" i="1"/>
  <c r="AQ15" i="1" s="1"/>
  <c r="AQ17" i="1" s="1"/>
  <c r="AQ33" i="1" s="1"/>
  <c r="AX13" i="1"/>
  <c r="AX15" i="1" s="1"/>
  <c r="AX17" i="1" s="1"/>
  <c r="AX33" i="1" s="1"/>
  <c r="BB13" i="1"/>
  <c r="BB15" i="1" s="1"/>
  <c r="BB17" i="1" s="1"/>
  <c r="BB33" i="1" s="1"/>
  <c r="AU13" i="1"/>
  <c r="AU15" i="1" s="1"/>
  <c r="AU17" i="1" s="1"/>
  <c r="AU33" i="1" s="1"/>
  <c r="AV13" i="1"/>
  <c r="BA13" i="1"/>
  <c r="BA15" i="1" s="1"/>
  <c r="BA17" i="1" s="1"/>
  <c r="BA33" i="1" s="1"/>
  <c r="AZ13" i="1"/>
  <c r="AZ15" i="1" s="1"/>
  <c r="AZ17" i="1" s="1"/>
  <c r="AZ33" i="1" s="1"/>
  <c r="AT15" i="1" l="1"/>
  <c r="BC13" i="1"/>
  <c r="AV15" i="1"/>
  <c r="BD13" i="1"/>
  <c r="AV17" i="1" l="1"/>
  <c r="BD15" i="1"/>
  <c r="AT17" i="1"/>
  <c r="BC15" i="1"/>
  <c r="AT33" i="1" l="1"/>
  <c r="BC17" i="1"/>
  <c r="AV33" i="1"/>
  <c r="BD17" i="1"/>
</calcChain>
</file>

<file path=xl/sharedStrings.xml><?xml version="1.0" encoding="utf-8"?>
<sst xmlns="http://schemas.openxmlformats.org/spreadsheetml/2006/main" count="2629" uniqueCount="299">
  <si>
    <t>DEFENSORÍA DEL PUEBLO</t>
  </si>
  <si>
    <t xml:space="preserve">INFORME  DE EJECUCIÓN PRESUPUESTAL ACUMULADO </t>
  </si>
  <si>
    <t>VIGENCIA ACTUAL</t>
  </si>
  <si>
    <t>PERÍODO: 01-ENERO-2022 A 30-NOVIEMBRE-2022</t>
  </si>
  <si>
    <t>Fuente: SIIF NACIÓN.</t>
  </si>
  <si>
    <t>DESCRIPCION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</si>
  <si>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</si>
  <si>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</si>
  <si>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</si>
  <si>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</si>
  <si>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</si>
  <si>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</si>
  <si>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</si>
  <si>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</si>
  <si>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</si>
  <si>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</si>
  <si>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</si>
  <si>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</si>
  <si>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</si>
  <si>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EJECUCIÓN COMPROMETIDA</t>
  </si>
  <si>
    <t>%EJECUCIÓN OBLIGADA</t>
  </si>
  <si>
    <t>A</t>
  </si>
  <si>
    <t xml:space="preserve">PRESUPUESTO DE FUNCIONAMIENTO </t>
  </si>
  <si>
    <t>B</t>
  </si>
  <si>
    <t>SERVICIO DE LA DEUDA PÚBLICA</t>
  </si>
  <si>
    <t xml:space="preserve">C </t>
  </si>
  <si>
    <t>PRESUPUESTO DE INVERSIÓN UNIDAD 25-02-00</t>
  </si>
  <si>
    <t>A+B+C</t>
  </si>
  <si>
    <t>TOTAL PRESUPUESTO UNIDAD 25-02-00</t>
  </si>
  <si>
    <t>PRESUPUESTO INVERSIÓN SUBUNIDAD 25-02-00-001</t>
  </si>
  <si>
    <t>TOTAL PRESUPUESTO DESAGREGADO</t>
  </si>
  <si>
    <t>APROPIACIÓN BLOQUEADA (LEVANTAMIENTO PREVIO CONCEPTO DGPPN)</t>
  </si>
  <si>
    <t>TOTAL PRESUPUESTO DEFENSORÍA DEL PUEBLO</t>
  </si>
  <si>
    <t>A-01</t>
  </si>
  <si>
    <t xml:space="preserve">GASTOS DE PERSONAL </t>
  </si>
  <si>
    <t>A-02</t>
  </si>
  <si>
    <t xml:space="preserve">ADQUISICIÓN DE BIENES Y SERVICIOS </t>
  </si>
  <si>
    <t>A-03</t>
  </si>
  <si>
    <t xml:space="preserve">TRANSFERENCIAS CORRIENTES </t>
  </si>
  <si>
    <t>A-08</t>
  </si>
  <si>
    <t>GASTOS POR TRIBUTOS, MULTAS, SANCIONES E INTERESES DE MORA</t>
  </si>
  <si>
    <t/>
  </si>
  <si>
    <t xml:space="preserve">TOTAL PRESUPUESTO DE FUNCIONAMIENTO </t>
  </si>
  <si>
    <t>C-2502 C-2599</t>
  </si>
  <si>
    <t>INVERSIÓN UNIDAD 25-02-00</t>
  </si>
  <si>
    <t>C-2599</t>
  </si>
  <si>
    <t>INVERSIÓN SUBUNIDAD 25-02-00-001</t>
  </si>
  <si>
    <t>C</t>
  </si>
  <si>
    <t>TOTAL PRESUPUESTO DE INVERSIÓN</t>
  </si>
  <si>
    <t>TOTAL EJECUCIÓN PRESUPUESTO DESAGREGADO DEFENSORÍA DEL PUEBLO</t>
  </si>
  <si>
    <t>A+B+C+BQ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</si>
  <si>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</si>
  <si>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</si>
  <si>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</si>
  <si>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</si>
  <si>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</si>
  <si>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</si>
  <si>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</si>
  <si>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</si>
  <si>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</si>
  <si>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</si>
  <si>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</si>
  <si>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</si>
  <si>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</si>
  <si>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</si>
  <si>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</si>
  <si>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</si>
  <si>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</si>
  <si>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</si>
  <si>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</si>
  <si>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</si>
  <si>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</si>
  <si>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</si>
  <si>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</si>
  <si>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</si>
  <si>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</si>
  <si>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</si>
  <si>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</si>
  <si>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</si>
  <si>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</si>
  <si>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</si>
  <si>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</si>
  <si>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</si>
  <si>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</si>
  <si>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</si>
  <si>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</si>
  <si>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</si>
  <si>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</si>
  <si>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</si>
  <si>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</si>
  <si>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</si>
  <si>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</si>
  <si>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</si>
  <si>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</si>
  <si>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</si>
  <si>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</si>
  <si>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</si>
  <si>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</si>
  <si>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</si>
  <si>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</si>
  <si>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</si>
  <si>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</si>
  <si>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</si>
  <si>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</si>
  <si>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</si>
  <si>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</si>
  <si>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</si>
  <si>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</si>
  <si>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</si>
  <si>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</si>
  <si>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</si>
  <si>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</si>
  <si>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</si>
  <si>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</si>
  <si>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</si>
  <si>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ADQUISICIÓN DE BIENES  Y SERVICIOS</t>
  </si>
  <si>
    <t>ADQUISICIÓN DE ACTIVOS NO FINANCIEROS</t>
  </si>
  <si>
    <t>ACTIVOS FIJOS</t>
  </si>
  <si>
    <t>MAQUINARIA Y EQUIPO</t>
  </si>
  <si>
    <t>EQUIPO Y APARATOS DE RADIO, TELEVISIÓN Y COMUNICACIONES</t>
  </si>
  <si>
    <t>APARATOS MÉDICOS, INSTRUMENTOS ÓPTICOS Y DE PRECISIÓN, RELOJES</t>
  </si>
  <si>
    <t>EQUIPO DE TRANSPORTE</t>
  </si>
  <si>
    <t>OTROS ACTIVOS FIJOS</t>
  </si>
  <si>
    <t>PRODUCTOS DE LA PROPIEDAD INTELECTUAL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</si>
  <si>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</si>
  <si>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</si>
  <si>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</si>
  <si>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</si>
  <si>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</si>
  <si>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</si>
  <si>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</si>
  <si>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</si>
  <si>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</si>
  <si>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</si>
  <si>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</si>
  <si>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VIDRIO Y PRODUCTOS DE VIDRIO Y OTROS PRODUCTOS NO METÁLICOS N.C.P.</t>
  </si>
  <si>
    <t>OTROS BIENES TRANSPORTABLES N.C.P.</t>
  </si>
  <si>
    <t>PRODUCTOS METÁLICOS Y PAQUETES DE SOFTWARE</t>
  </si>
  <si>
    <t>MAQUINARIA PARA USOS ESPECIALES</t>
  </si>
  <si>
    <t>MAQUINARIA DE OFICINA, CONTABILIDAD E INFORMÁTICA</t>
  </si>
  <si>
    <t>MAQUINARIA Y APARATOS ELÉCTRICOS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</si>
  <si>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</si>
  <si>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</si>
  <si>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</si>
  <si>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</si>
  <si>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</si>
  <si>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</si>
  <si>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</si>
  <si>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</si>
  <si>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</si>
  <si>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</si>
  <si>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</si>
  <si>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</si>
  <si>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</si>
  <si>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</si>
  <si>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</si>
  <si>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</si>
  <si>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</si>
  <si>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</si>
  <si>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</si>
  <si>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</si>
  <si>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</si>
  <si>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</si>
  <si>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</si>
  <si>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</si>
  <si>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</si>
  <si>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</si>
  <si>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</si>
  <si>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</si>
  <si>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</si>
  <si>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</si>
  <si>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</si>
  <si>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</si>
  <si>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</si>
  <si>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</si>
  <si>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</si>
  <si>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</si>
  <si>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</si>
  <si>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</si>
  <si>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</si>
  <si>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</si>
  <si>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</si>
  <si>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</si>
  <si>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</si>
  <si>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</si>
  <si>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</si>
  <si>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</si>
  <si>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</si>
  <si>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</si>
  <si>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</si>
  <si>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</si>
  <si>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</si>
  <si>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</si>
  <si>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</si>
  <si>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</si>
  <si>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05</t>
  </si>
  <si>
    <t>MULTAS, SANCIONES E INTERESES DE MORA</t>
  </si>
  <si>
    <t>INTERESES DE MORA</t>
  </si>
  <si>
    <t>SERVICIO DE LA DEUDA PÚBLICA INTERNA</t>
  </si>
  <si>
    <t>FONDO DE CONTINGENCIAS</t>
  </si>
  <si>
    <t>APORTES AL FONDO DE CONTINGENCIAS</t>
  </si>
  <si>
    <t>INVERSION</t>
  </si>
  <si>
    <t>13</t>
  </si>
  <si>
    <t>RECURSOS DEL CREDITO EXTERNO PREVIA AUTORIZACION</t>
  </si>
  <si>
    <t>15</t>
  </si>
  <si>
    <t>DONACIONES</t>
  </si>
  <si>
    <t>2502</t>
  </si>
  <si>
    <t>PROMOCIÓN, PROTECCIÓN Y DEFENSA DE LOS DERECHOS HUMANOS Y EL DERECHO INTERNACIONAL HUMANITARIO</t>
  </si>
  <si>
    <t>1000</t>
  </si>
  <si>
    <t>INTERSUBSECTORIAL GOBIERNO</t>
  </si>
  <si>
    <t>25</t>
  </si>
  <si>
    <t>FORTALECIMIENTO DE LA ATENCIÓN, PROMOCIÓN, DIVULGACIÓN, PROTECCIÓN Y DEFENSA DE DERECHOS HUMANOS A LA POBLACIÓN Y GRUPOS DE INTERÉS EN EL TERRITORIO NACIONAL  NACIONAL</t>
  </si>
  <si>
    <t>0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</si>
  <si>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</si>
  <si>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</si>
  <si>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</si>
  <si>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</si>
  <si>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2502004</t>
  </si>
  <si>
    <t>SERVICIO DE DIVULGACIÓN DE LOS DERECHOS HUMANOS Y DEL DERECHO INTERNACIONAL HUMANITARIO DE LA POBLACIÓN</t>
  </si>
  <si>
    <t>2502011</t>
  </si>
  <si>
    <t>DOCUMENTOS DE SEGUIMIENTO</t>
  </si>
  <si>
    <t>2502006</t>
  </si>
  <si>
    <t>DOCUMENTOS DE INVESTIGACIÓN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</si>
  <si>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</si>
  <si>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</si>
  <si>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</si>
  <si>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</si>
  <si>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</si>
  <si>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27</t>
  </si>
  <si>
    <t>CONTRIBUCION EN LA CONSTRUCCION DE CIUDADANIA DE LA VICTIMAS DEL CONFLICTO ARMADO  NACIONAL</t>
  </si>
  <si>
    <t>2502001</t>
  </si>
  <si>
    <t>SERVICIO DE ADVERTENCIA Y SEGUIMIENTO A LOS RIESGOS DE VULNERACIÓN DE LOS DERECHOS HUMANOS, EL DERECHO INTERNACIONAL HUMANITARIO Y EN LOS ESCENARIOS DE PAZ</t>
  </si>
  <si>
    <t>ADQUISICIÓN DE BIENES Y SERVICIOS - SERVICIO DE ADVERTENCIA Y SEGUIMIENTO A LOS RIESGOS DE VULNERACIÓN DE LOS DERECHOS HUMANOS, EL DERECHO INTERNACIONAL HUMANITARIO Y EN LOS ESCENARIOS DE PAZ - CONTRIBUCION EN LA CONSTRUCCION DE CIUDADANIA DE LA VI</t>
  </si>
  <si>
    <t>ADQUISICIÓN DE BIENES Y SERVICIOS - SERVICIO DE ASISTENCIA TÉCNICA PARA ATENCIÓN, ORIENTACIÓN Y ASESORÍA EN MATERIA DE DERECHOS HUMANOS, EL DERECHO INTERNACIONAL HUMANITARIO Y EN ESCENARIOS DE PAZ - CONTRIBUCION EN LA CONSTRUCCION DE CIUDADANIA DE</t>
  </si>
  <si>
    <t>ADQUISICIÓN DE BIENES Y SERVICIOS - SERVICIO DE EDUCACIÓN INFORMAL EN MATERIA DE DERECHOS HUMANOS Y DERECHO INTERNACIONAL HUMANITARIO - CONTRIBUCION EN LA CONSTRUCCION DE CIUDADANIA DE LA VICTIMAS DEL CONFLICTO ARMADO  NACIONAL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</si>
  <si>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</si>
  <si>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</si>
  <si>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</si>
  <si>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</si>
  <si>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</si>
  <si>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</si>
  <si>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2599015</t>
  </si>
  <si>
    <t>SEDES ADQUIRIDAS</t>
  </si>
  <si>
    <t>ADQUISICIÓN DE BIENES Y SERVICIOS - SEDES ADECUADAS - ADECUACIÓN DE LAS CONDICIONES FÍSICAS APROPIADAS PARA EL FUNCIONAMIENTO DE LAS DEFENSORÍAS DEL PUEBLO A NIVEL REGIONAL    NACIONAL</t>
  </si>
  <si>
    <t>ADQUISICIÓN DE BIENES Y SERVICIOS - SEDES ADQUIRIDAS - ADECUACIÓN DE LAS CONDICIONES FÍSICAS APROPIADAS PARA EL FUNCIONAMIENTO DE LAS DEFENSORÍAS DEL PUEBLO A NIVEL REGIONAL    NACIONAL</t>
  </si>
  <si>
    <t>FORTALECIMIENTO DEL SISTEMA INTEGRADO DE GESTIÓN EN LA DEFENSORÍA DEL PUEBLO A NIVEL NACIONAL.  NACIONAL</t>
  </si>
  <si>
    <t>2599001</t>
  </si>
  <si>
    <t>SERVICIOS DE INFORMACIÓN PARA LA GESTIÓN ADMINISTRATIVA</t>
  </si>
  <si>
    <t>2599005</t>
  </si>
  <si>
    <t>SERVICIOS DE FORMACIÓN PARA EL TRABAJO Y DESARROLLO HUMANO</t>
  </si>
  <si>
    <t>2599019</t>
  </si>
  <si>
    <t>SERVICIO DE SEGUIMIENTO Y EVALUACIÓN DE LA GESTIÓN INSTITUCIONAL</t>
  </si>
  <si>
    <t>2599023</t>
  </si>
  <si>
    <t>DOCUMENTOS DE LINEAMIENTOS TÉCNICOS</t>
  </si>
  <si>
    <t>ADQUISICIÓN DE BIENES Y SERVICIOS - SERVICIOS DE INFORMACIÓN PARA LA GESTIÓN ADMINISTRATIVA - FORTALECIMIENTO DEL SISTEMA INTEGRADO DE GESTIÓN EN LA DEFENSORÍA DEL PUEBLO A NIVEL NACIONAL.  NACIONAL</t>
  </si>
  <si>
    <t>ADQUISICIÓN DE BIENES Y SERVICIOS - SERVICIOS DE FORMACIÓN PARA EL TRABAJO Y DESARROLLO HUMANO  - FORTALECIMIENTO DEL SISTEMA INTEGRADO DE GESTIÓN EN LA DEFENSORÍA DEL PUEBLO A NIVEL NACIONAL.  NACIONAL</t>
  </si>
  <si>
    <t>ADQUISICIÓN DE BIENES Y SERVICIOS - SERVICIO DE SEGUIMIENTO Y EVALUACIÓN DE LA GESTIÓN INSTITUCIONAL - FORTALECIMIENTO DEL SISTEMA INTEGRADO DE GESTIÓN EN LA DEFENSORÍA DEL PUEBLO A NIVEL NACIONAL.  NACIONAL</t>
  </si>
  <si>
    <t>ADQUISICIÓN DE BIENES Y SERVICIOS - DOCUMENTOS DE LINEAMIENTOS TÉCNICOS  - FORTALECIMIENTO DEL SISTEMA INTEGRADO DE GESTIÓN EN LA DEFENSORÍA DEL PUEBLO A NIVEL NACIONAL.  NACIONAL</t>
  </si>
  <si>
    <t>IMPLEMENTACIÓN DEL MODELO ESTÁNDAR DE LA GESTIÓN Y OPERACIÓN DE LAS TECNOLOGÍAS DE LA INFORMACIÓN EN LA  DEFENSORÍA DEL PUEBLO -  NACIONAL</t>
  </si>
  <si>
    <t>2599021</t>
  </si>
  <si>
    <t>SERVICIOS DE INTEROPERABILIDAD</t>
  </si>
  <si>
    <t>ADQUISICIÓN DE BIENES Y SERVICIOS - SERVICIOS DE INTEROPERABILIDAD - IMPLEMENTACIÓN DEL MODELO ESTÁNDAR DE LA GESTIÓN Y OPERACIÓN DE LAS TECNOLOGÍAS DE LA INFORMACIÓN EN LA  DEFENSORÍA DEL PUEBLO -  NACIONAL</t>
  </si>
  <si>
    <t>12</t>
  </si>
  <si>
    <t>2599061</t>
  </si>
  <si>
    <t>SEDE CONSTRUIDA Y DOTADA</t>
  </si>
  <si>
    <t>CONSTRUCCION Y DOTACION DE LA DEFENSORIA REGIONAL CORDOBA  MONTERIA-[PREVIO CONCEPTO DNP]</t>
  </si>
  <si>
    <t>ADQUISICIÓN DE BIENES Y SERVICIOS - SEDE CONSTRUIDA Y DOTADA - CONSTRUCCION Y DOTACION DE LA DEFENSORIA REGIONAL CORDOBA  MONTERIA-[PREVIO CONCEPTO DNP]</t>
  </si>
  <si>
    <t>CONSTRUCCION Y DOTACION DE LA DEFENSORIA REGIONAL CORDOBA  MONTERIA-[PREVIO CONCEPTO  DNP]</t>
  </si>
  <si>
    <t>UNIDAD O SUBUNIDAD EJECUTORA:</t>
  </si>
  <si>
    <t xml:space="preserve">25-02-00-001  FORTALECIMIENTO DE LA CAPCIDAD INSTITUCIONAL DE LA DEFENSORIA DEL PUEBLO DE COLOMBIA </t>
  </si>
  <si>
    <t>14</t>
  </si>
  <si>
    <t>PRESTAMOS DESTINACIÓN ESPECIFICA</t>
  </si>
  <si>
    <t>8</t>
  </si>
  <si>
    <t>FORTALECIMIENTO DE LA CAPACIDAD INSTITUCIONAL DE LA DEFENSORÍA DEL PUEBLO DE COLOMBIA - DPC  NACIONAL</t>
  </si>
  <si>
    <t>2599053</t>
  </si>
  <si>
    <t>2599055</t>
  </si>
  <si>
    <t>DOCUMENTOS METODOLÓGICOS</t>
  </si>
  <si>
    <t>2599058</t>
  </si>
  <si>
    <t>SERVICIO DE EDUCACIÓN INFORMAL PARA LA GESTIÓN ADMINISTRATIVA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</si>
  <si>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</si>
  <si>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</si>
  <si>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</si>
  <si>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</si>
  <si>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</si>
  <si>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</si>
  <si>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2599064</t>
  </si>
  <si>
    <t>DOCUMENTO PARA LA PLANEACIÓN ESTRATÉGICA EN TI</t>
  </si>
  <si>
    <t>2599065</t>
  </si>
  <si>
    <t>SERVICIOS TECNOLÓGICOS</t>
  </si>
  <si>
    <t>0201</t>
  </si>
  <si>
    <t>FORTALECIMIENTO DE LA GESTIÓN Y PLANEACIÓN ESTRATÉGICA</t>
  </si>
  <si>
    <t>0202</t>
  </si>
  <si>
    <t>ATENCIÓN Y SERVICIO AL CIUDADANO</t>
  </si>
  <si>
    <t>0203</t>
  </si>
  <si>
    <t>RENDICIÓN DE CUENTAS Y PARTICIPACIÓN CIUDADANA</t>
  </si>
  <si>
    <t>0204</t>
  </si>
  <si>
    <t>ADMINISTRACIÓN DEL PROGRAMA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</si>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</sst>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2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6"/>
      <color rgb="FF000000"/>
      <name val="Arial"/>
      <family val="2"/>
    </font>
    <font>
      <b/>
      <sz val="9"/>
      <color rgb="FF000000"/>
      <name val="Arial Narrow"/>
      <family val="2"/>
    </font>
    <font>
      <sz val="9"/>
      <name val="Calibri"/>
      <family val="2"/>
    </font>
    <font>
      <sz val="11"/>
      <color rgb="FF000000"/>
      <name val="Calibri"/>
      <family val="2"/>
      <scheme val="minor"/>
    </font>
    <font>
      <sz val="9"/>
      <name val="Trebuchet MS"/>
      <family val="2"/>
    </font>
    <font>
      <sz val="11"/>
      <name val="Calibri"/>
      <family val="2"/>
    </font>
    <font>
      <b/>
      <sz val="12"/>
      <name val="Calibri Light"/>
      <family val="2"/>
    </font>
    <font>
      <sz val="9"/>
      <name val="Calibri Light"/>
      <family val="2"/>
    </font>
    <font>
      <sz val="11"/>
      <name val="Calibri Light"/>
      <family val="2"/>
    </font>
    <font>
      <b/>
      <sz val="9"/>
      <name val="Calibri Light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color rgb="FF000000"/>
      <name val="Calibri Light"/>
      <family val="2"/>
    </font>
    <font>
      <b/>
      <sz val="9"/>
      <color rgb="FF000000"/>
      <name val="Calibri Light"/>
      <family val="2"/>
    </font>
    <font>
      <b/>
      <sz val="7"/>
      <color rgb="FF000000"/>
      <name val="Calibri Light"/>
      <family val="2"/>
    </font>
    <font>
      <sz val="9"/>
      <color rgb="FF000000"/>
      <name val="Arial"/>
      <family val="2"/>
    </font>
    <font>
      <sz val="7"/>
      <color rgb="FF000000"/>
      <name val="Calibri Light"/>
      <family val="2"/>
    </font>
    <font>
      <sz val="7"/>
      <name val="Calibri Light"/>
      <family val="2"/>
    </font>
    <font>
      <b/>
      <sz val="7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CDCD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3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6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1" fillId="3" borderId="0" xfId="0" applyFont="1" applyFill="1"/>
    <xf numFmtId="0" fontId="12" fillId="0" borderId="0" xfId="0" applyFont="1"/>
    <xf numFmtId="0" fontId="13" fillId="0" borderId="0" xfId="0" applyFont="1" applyAlignment="1">
      <alignment horizontal="center" vertical="center"/>
    </xf>
    <xf numFmtId="164" fontId="14" fillId="3" borderId="8" xfId="1" applyFont="1" applyFill="1" applyBorder="1" applyAlignment="1">
      <alignment vertical="center" wrapText="1" readingOrder="1"/>
    </xf>
    <xf numFmtId="9" fontId="9" fillId="3" borderId="8" xfId="2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164" fontId="15" fillId="4" borderId="8" xfId="1" applyFont="1" applyFill="1" applyBorder="1" applyAlignment="1">
      <alignment vertical="center" wrapText="1" readingOrder="1"/>
    </xf>
    <xf numFmtId="9" fontId="11" fillId="4" borderId="8" xfId="2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6" fillId="4" borderId="8" xfId="0" applyFont="1" applyFill="1" applyBorder="1" applyAlignment="1">
      <alignment horizontal="center" vertical="center" wrapText="1" readingOrder="1"/>
    </xf>
    <xf numFmtId="0" fontId="15" fillId="5" borderId="5" xfId="0" applyFont="1" applyFill="1" applyBorder="1" applyAlignment="1">
      <alignment horizontal="center" vertical="center" wrapText="1" readingOrder="1"/>
    </xf>
    <xf numFmtId="0" fontId="15" fillId="5" borderId="12" xfId="0" applyFont="1" applyFill="1" applyBorder="1" applyAlignment="1">
      <alignment horizontal="center" vertical="center" wrapText="1" readingOrder="1"/>
    </xf>
    <xf numFmtId="0" fontId="14" fillId="0" borderId="8" xfId="0" applyFont="1" applyBorder="1" applyAlignment="1">
      <alignment horizontal="center" vertical="center" wrapText="1" readingOrder="1"/>
    </xf>
    <xf numFmtId="4" fontId="14" fillId="0" borderId="8" xfId="0" applyNumberFormat="1" applyFont="1" applyBorder="1" applyAlignment="1">
      <alignment horizontal="right" vertical="center" wrapText="1" readingOrder="1"/>
    </xf>
    <xf numFmtId="0" fontId="14" fillId="0" borderId="8" xfId="0" applyFont="1" applyBorder="1" applyAlignment="1">
      <alignment horizontal="right" vertical="center" wrapText="1" readingOrder="1"/>
    </xf>
    <xf numFmtId="0" fontId="15" fillId="0" borderId="8" xfId="0" applyFont="1" applyBorder="1" applyAlignment="1">
      <alignment horizontal="center" vertical="center" wrapText="1" readingOrder="1"/>
    </xf>
    <xf numFmtId="4" fontId="15" fillId="0" borderId="8" xfId="0" applyNumberFormat="1" applyFont="1" applyBorder="1" applyAlignment="1">
      <alignment horizontal="right" vertical="center" wrapText="1" readingOrder="1"/>
    </xf>
    <xf numFmtId="0" fontId="15" fillId="0" borderId="8" xfId="0" applyFont="1" applyBorder="1" applyAlignment="1">
      <alignment horizontal="right" vertical="center" wrapText="1" readingOrder="1"/>
    </xf>
    <xf numFmtId="0" fontId="14" fillId="3" borderId="8" xfId="0" applyFont="1" applyFill="1" applyBorder="1" applyAlignment="1">
      <alignment horizontal="center" vertical="center" wrapText="1" readingOrder="1"/>
    </xf>
    <xf numFmtId="4" fontId="14" fillId="3" borderId="8" xfId="0" applyNumberFormat="1" applyFont="1" applyFill="1" applyBorder="1" applyAlignment="1">
      <alignment horizontal="right" vertical="center" wrapText="1" readingOrder="1"/>
    </xf>
    <xf numFmtId="0" fontId="14" fillId="3" borderId="8" xfId="0" applyFont="1" applyFill="1" applyBorder="1" applyAlignment="1">
      <alignment horizontal="right" vertical="center" wrapText="1" readingOrder="1"/>
    </xf>
    <xf numFmtId="0" fontId="15" fillId="3" borderId="8" xfId="0" applyFont="1" applyFill="1" applyBorder="1" applyAlignment="1">
      <alignment horizontal="center" vertical="center" wrapText="1" readingOrder="1"/>
    </xf>
    <xf numFmtId="4" fontId="15" fillId="3" borderId="8" xfId="0" applyNumberFormat="1" applyFont="1" applyFill="1" applyBorder="1" applyAlignment="1">
      <alignment horizontal="right" vertical="center" wrapText="1" readingOrder="1"/>
    </xf>
    <xf numFmtId="0" fontId="15" fillId="3" borderId="8" xfId="0" applyFont="1" applyFill="1" applyBorder="1" applyAlignment="1">
      <alignment horizontal="right" vertical="center" wrapText="1" readingOrder="1"/>
    </xf>
    <xf numFmtId="0" fontId="15" fillId="5" borderId="8" xfId="0" applyFont="1" applyFill="1" applyBorder="1" applyAlignment="1">
      <alignment horizontal="center" vertical="center" wrapText="1" readingOrder="1"/>
    </xf>
    <xf numFmtId="0" fontId="15" fillId="2" borderId="0" xfId="0" applyFont="1" applyFill="1" applyAlignment="1">
      <alignment horizontal="left" vertical="top" wrapText="1" readingOrder="1"/>
    </xf>
    <xf numFmtId="0" fontId="9" fillId="3" borderId="0" xfId="0" applyFont="1" applyFill="1" applyAlignment="1">
      <alignment vertical="top" wrapText="1"/>
    </xf>
    <xf numFmtId="0" fontId="15" fillId="3" borderId="0" xfId="0" applyFont="1" applyFill="1" applyAlignment="1">
      <alignment horizontal="left" vertical="top" wrapText="1" readingOrder="1"/>
    </xf>
    <xf numFmtId="0" fontId="14" fillId="3" borderId="0" xfId="0" applyFont="1" applyFill="1" applyAlignment="1">
      <alignment vertical="top" wrapText="1" readingOrder="1"/>
    </xf>
    <xf numFmtId="4" fontId="14" fillId="3" borderId="0" xfId="0" applyNumberFormat="1" applyFont="1" applyFill="1" applyAlignment="1">
      <alignment vertical="top" wrapText="1" readingOrder="1"/>
    </xf>
    <xf numFmtId="164" fontId="14" fillId="3" borderId="0" xfId="0" applyNumberFormat="1" applyFont="1" applyFill="1" applyAlignment="1">
      <alignment vertical="top" wrapText="1" readingOrder="1"/>
    </xf>
    <xf numFmtId="0" fontId="14" fillId="0" borderId="0" xfId="0" applyFont="1" applyAlignment="1">
      <alignment vertical="top" wrapText="1" readingOrder="1"/>
    </xf>
    <xf numFmtId="0" fontId="17" fillId="0" borderId="4" xfId="0" applyFont="1" applyBorder="1" applyAlignment="1">
      <alignment vertical="top" wrapText="1" readingOrder="1"/>
    </xf>
    <xf numFmtId="0" fontId="17" fillId="0" borderId="0" xfId="0" applyFont="1" applyAlignment="1">
      <alignment vertical="top" wrapText="1" readingOrder="1"/>
    </xf>
    <xf numFmtId="4" fontId="14" fillId="3" borderId="8" xfId="0" applyNumberFormat="1" applyFont="1" applyFill="1" applyBorder="1" applyAlignment="1">
      <alignment vertical="center" wrapText="1" readingOrder="1"/>
    </xf>
    <xf numFmtId="4" fontId="15" fillId="3" borderId="8" xfId="0" applyNumberFormat="1" applyFont="1" applyFill="1" applyBorder="1" applyAlignment="1">
      <alignment vertical="center" wrapText="1" readingOrder="1"/>
    </xf>
    <xf numFmtId="4" fontId="15" fillId="4" borderId="8" xfId="0" applyNumberFormat="1" applyFont="1" applyFill="1" applyBorder="1" applyAlignment="1">
      <alignment vertical="center" wrapText="1" readingOrder="1"/>
    </xf>
    <xf numFmtId="9" fontId="9" fillId="4" borderId="8" xfId="2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9" fontId="11" fillId="3" borderId="8" xfId="2" applyFont="1" applyFill="1" applyBorder="1" applyAlignment="1">
      <alignment horizontal="center" vertical="center"/>
    </xf>
    <xf numFmtId="0" fontId="11" fillId="0" borderId="0" xfId="0" applyFont="1"/>
    <xf numFmtId="0" fontId="16" fillId="0" borderId="8" xfId="0" applyFont="1" applyBorder="1" applyAlignment="1">
      <alignment horizontal="center" vertical="center" wrapText="1" readingOrder="1"/>
    </xf>
    <xf numFmtId="0" fontId="15" fillId="0" borderId="8" xfId="0" applyFont="1" applyBorder="1" applyAlignment="1">
      <alignment vertical="center" wrapText="1" readingOrder="1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8" xfId="0" applyFont="1" applyBorder="1" applyAlignment="1">
      <alignment horizontal="left" vertical="center" wrapText="1" readingOrder="1"/>
    </xf>
    <xf numFmtId="0" fontId="18" fillId="0" borderId="8" xfId="0" applyFont="1" applyBorder="1" applyAlignment="1">
      <alignment horizontal="center" vertical="center" wrapText="1" readingOrder="1"/>
    </xf>
    <xf numFmtId="0" fontId="14" fillId="0" borderId="8" xfId="0" applyFont="1" applyBorder="1" applyAlignment="1">
      <alignment vertical="center" wrapText="1" readingOrder="1"/>
    </xf>
    <xf numFmtId="0" fontId="14" fillId="0" borderId="8" xfId="0" applyFont="1" applyBorder="1" applyAlignment="1">
      <alignment horizontal="center" vertical="center" wrapText="1" readingOrder="1"/>
    </xf>
    <xf numFmtId="0" fontId="14" fillId="0" borderId="8" xfId="0" applyFont="1" applyBorder="1" applyAlignment="1">
      <alignment horizontal="left" vertical="center" wrapText="1" readingOrder="1"/>
    </xf>
    <xf numFmtId="0" fontId="15" fillId="5" borderId="5" xfId="0" applyFont="1" applyFill="1" applyBorder="1" applyAlignment="1">
      <alignment horizontal="center" vertical="center" wrapText="1" readingOrder="1"/>
    </xf>
    <xf numFmtId="0" fontId="9" fillId="4" borderId="6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16" fillId="3" borderId="8" xfId="0" applyFont="1" applyFill="1" applyBorder="1" applyAlignment="1">
      <alignment horizontal="center" vertical="center" wrapText="1" readingOrder="1"/>
    </xf>
    <xf numFmtId="0" fontId="15" fillId="3" borderId="8" xfId="0" applyFont="1" applyFill="1" applyBorder="1" applyAlignment="1">
      <alignment vertical="center" wrapText="1" readingOrder="1"/>
    </xf>
    <xf numFmtId="0" fontId="15" fillId="3" borderId="8" xfId="0" applyFont="1" applyFill="1" applyBorder="1" applyAlignment="1">
      <alignment horizontal="center" vertical="center" wrapText="1" readingOrder="1"/>
    </xf>
    <xf numFmtId="0" fontId="15" fillId="5" borderId="7" xfId="0" applyFont="1" applyFill="1" applyBorder="1" applyAlignment="1">
      <alignment horizontal="center" vertical="center" wrapText="1" readingOrder="1"/>
    </xf>
    <xf numFmtId="0" fontId="18" fillId="3" borderId="8" xfId="0" applyFont="1" applyFill="1" applyBorder="1" applyAlignment="1">
      <alignment horizontal="center" vertical="center" wrapText="1" readingOrder="1"/>
    </xf>
    <xf numFmtId="0" fontId="14" fillId="3" borderId="8" xfId="0" applyFont="1" applyFill="1" applyBorder="1" applyAlignment="1">
      <alignment vertical="center" wrapText="1" readingOrder="1"/>
    </xf>
    <xf numFmtId="0" fontId="14" fillId="3" borderId="8" xfId="0" applyFont="1" applyFill="1" applyBorder="1" applyAlignment="1">
      <alignment horizontal="center" vertical="center" wrapText="1" readingOrder="1"/>
    </xf>
    <xf numFmtId="0" fontId="14" fillId="3" borderId="8" xfId="0" applyFont="1" applyFill="1" applyBorder="1" applyAlignment="1">
      <alignment horizontal="left" vertical="center" wrapText="1" readingOrder="1"/>
    </xf>
    <xf numFmtId="0" fontId="14" fillId="0" borderId="0" xfId="0" applyFont="1" applyAlignment="1">
      <alignment vertical="top" wrapText="1" readingOrder="1"/>
    </xf>
    <xf numFmtId="0" fontId="15" fillId="3" borderId="8" xfId="0" applyFont="1" applyFill="1" applyBorder="1" applyAlignment="1">
      <alignment horizontal="left" vertical="center" wrapText="1" readingOrder="1"/>
    </xf>
    <xf numFmtId="0" fontId="15" fillId="5" borderId="8" xfId="0" applyFont="1" applyFill="1" applyBorder="1" applyAlignment="1">
      <alignment horizontal="center" vertical="center" wrapText="1" readingOrder="1"/>
    </xf>
    <xf numFmtId="0" fontId="9" fillId="4" borderId="8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horizontal="center" vertical="center" wrapText="1" readingOrder="1"/>
    </xf>
    <xf numFmtId="0" fontId="9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/>
    </xf>
    <xf numFmtId="0" fontId="9" fillId="3" borderId="8" xfId="0" applyFont="1" applyFill="1" applyBorder="1" applyAlignment="1">
      <alignment horizontal="center" vertical="center" wrapText="1" readingOrder="1"/>
    </xf>
    <xf numFmtId="0" fontId="11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center"/>
    </xf>
    <xf numFmtId="0" fontId="11" fillId="3" borderId="9" xfId="0" applyFont="1" applyFill="1" applyBorder="1" applyAlignment="1">
      <alignment vertical="center"/>
    </xf>
    <xf numFmtId="0" fontId="11" fillId="3" borderId="10" xfId="0" applyFont="1" applyFill="1" applyBorder="1" applyAlignment="1">
      <alignment vertical="center"/>
    </xf>
    <xf numFmtId="0" fontId="11" fillId="3" borderId="11" xfId="0" applyFont="1" applyFill="1" applyBorder="1" applyAlignment="1">
      <alignment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vertical="center"/>
    </xf>
    <xf numFmtId="0" fontId="11" fillId="4" borderId="10" xfId="0" applyFont="1" applyFill="1" applyBorder="1" applyAlignment="1">
      <alignment vertical="center"/>
    </xf>
    <xf numFmtId="0" fontId="11" fillId="4" borderId="11" xfId="0" applyFon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 wrapText="1" readingOrder="1"/>
    </xf>
    <xf numFmtId="0" fontId="9" fillId="3" borderId="10" xfId="0" applyFont="1" applyFill="1" applyBorder="1" applyAlignment="1">
      <alignment horizontal="center" vertical="center" wrapText="1" readingOrder="1"/>
    </xf>
    <xf numFmtId="0" fontId="9" fillId="3" borderId="11" xfId="0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left" vertical="center" wrapText="1" readingOrder="1"/>
    </xf>
    <xf numFmtId="0" fontId="4" fillId="4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left" vertical="center" wrapText="1" readingOrder="1"/>
    </xf>
    <xf numFmtId="0" fontId="17" fillId="0" borderId="4" xfId="0" applyFont="1" applyBorder="1" applyAlignment="1">
      <alignment vertical="top" wrapText="1" readingOrder="1"/>
    </xf>
    <xf numFmtId="0" fontId="4" fillId="0" borderId="4" xfId="0" applyFont="1" applyBorder="1" applyAlignment="1">
      <alignment vertical="top" wrapText="1"/>
    </xf>
    <xf numFmtId="0" fontId="9" fillId="3" borderId="8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center" vertical="center" wrapText="1" readingOrder="1"/>
    </xf>
    <xf numFmtId="0" fontId="11" fillId="4" borderId="10" xfId="0" applyFont="1" applyFill="1" applyBorder="1" applyAlignment="1">
      <alignment horizontal="center" vertical="center" wrapText="1" readingOrder="1"/>
    </xf>
    <xf numFmtId="0" fontId="11" fillId="4" borderId="11" xfId="0" applyFont="1" applyFill="1" applyBorder="1" applyAlignment="1">
      <alignment horizontal="center" vertical="center" wrapText="1" readingOrder="1"/>
    </xf>
    <xf numFmtId="0" fontId="9" fillId="3" borderId="8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vertical="top" wrapText="1" readingOrder="1"/>
    </xf>
    <xf numFmtId="0" fontId="1" fillId="0" borderId="0" xfId="0" applyFont="1" applyAlignment="1">
      <alignment horizontal="center"/>
    </xf>
    <xf numFmtId="0" fontId="19" fillId="3" borderId="8" xfId="0" applyFont="1" applyFill="1" applyBorder="1" applyAlignment="1"/>
    <xf numFmtId="0" fontId="9" fillId="3" borderId="8" xfId="0" applyFont="1" applyFill="1" applyBorder="1" applyAlignment="1"/>
    <xf numFmtId="0" fontId="9" fillId="0" borderId="0" xfId="0" applyFont="1" applyAlignment="1"/>
    <xf numFmtId="0" fontId="20" fillId="0" borderId="8" xfId="0" applyFont="1" applyBorder="1" applyAlignment="1"/>
    <xf numFmtId="0" fontId="11" fillId="0" borderId="8" xfId="0" applyFont="1" applyBorder="1" applyAlignment="1"/>
    <xf numFmtId="0" fontId="19" fillId="0" borderId="8" xfId="0" applyFont="1" applyBorder="1" applyAlignment="1"/>
    <xf numFmtId="0" fontId="9" fillId="0" borderId="8" xfId="0" applyFont="1" applyBorder="1" applyAlignment="1"/>
    <xf numFmtId="0" fontId="1" fillId="0" borderId="0" xfId="0" applyFont="1" applyAlignme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88713</xdr:colOff>
      <xdr:row>0</xdr:row>
      <xdr:rowOff>160867</xdr:rowOff>
    </xdr:from>
    <xdr:to>
      <xdr:col>13</xdr:col>
      <xdr:colOff>108531</xdr:colOff>
      <xdr:row>5</xdr:row>
      <xdr:rowOff>95251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B19CA5-7CCA-497C-AB4A-CE335CAE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30" y="160867"/>
          <a:ext cx="1829568" cy="1013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68"/>
  <sheetViews>
    <sheetView showGridLines="0" tabSelected="1" zoomScale="90" zoomScaleNormal="90" workbookViewId="0">
      <selection activeCell="AP5" sqref="AP5"/>
    </sheetView>
  </sheetViews>
  <sheetFormatPr defaultColWidth="11.42578125" defaultRowHeight="15"/>
  <cols>
    <col min="1" max="1" width="2.85546875" customWidth="1"/>
    <col min="2" max="2" width="2.7109375" customWidth="1"/>
    <col min="3" max="3" width="5.5703125" customWidth="1"/>
    <col min="4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25" width="2.7109375" customWidth="1"/>
    <col min="26" max="26" width="30.855468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1" width="2.140625" customWidth="1"/>
    <col min="32" max="32" width="2.7109375" customWidth="1"/>
    <col min="33" max="33" width="0.7109375" customWidth="1"/>
    <col min="34" max="34" width="2.7109375" customWidth="1"/>
    <col min="35" max="35" width="3.28515625" customWidth="1"/>
    <col min="36" max="36" width="3.140625" customWidth="1"/>
    <col min="37" max="37" width="1.7109375" customWidth="1"/>
    <col min="38" max="38" width="2.7109375" customWidth="1"/>
    <col min="39" max="39" width="0.140625" customWidth="1"/>
    <col min="40" max="40" width="0.85546875" hidden="1" customWidth="1"/>
    <col min="41" max="41" width="1" hidden="1" customWidth="1"/>
    <col min="42" max="42" width="22.140625" customWidth="1"/>
    <col min="43" max="43" width="21.5703125" customWidth="1"/>
    <col min="44" max="45" width="20.85546875" customWidth="1"/>
    <col min="46" max="46" width="21.7109375" customWidth="1"/>
    <col min="47" max="47" width="20.5703125" customWidth="1"/>
    <col min="48" max="48" width="21.7109375" customWidth="1"/>
    <col min="49" max="49" width="20.7109375" customWidth="1"/>
    <col min="50" max="50" width="21.42578125" customWidth="1"/>
    <col min="51" max="51" width="20.28515625" customWidth="1"/>
    <col min="52" max="52" width="22.42578125" bestFit="1" customWidth="1"/>
    <col min="53" max="53" width="21.42578125" customWidth="1"/>
    <col min="54" max="54" width="18.7109375" customWidth="1"/>
    <col min="55" max="55" width="11.5703125" customWidth="1"/>
    <col min="56" max="56" width="10.5703125" customWidth="1"/>
  </cols>
  <sheetData>
    <row r="1" spans="1:56" s="5" customFormat="1">
      <c r="A1" s="3"/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/>
      <c r="Q1"/>
      <c r="R1"/>
      <c r="S1"/>
      <c r="T1" s="114"/>
      <c r="U1" s="114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 s="114"/>
      <c r="BD1" s="114"/>
    </row>
    <row r="2" spans="1:56" s="5" customFormat="1" ht="17.25">
      <c r="A2" s="6"/>
      <c r="B2" s="6"/>
      <c r="C2" s="6"/>
      <c r="D2" s="6"/>
      <c r="E2" s="6"/>
      <c r="F2" s="6"/>
      <c r="G2" s="6"/>
      <c r="H2" s="6"/>
      <c r="I2"/>
      <c r="J2"/>
      <c r="K2"/>
      <c r="L2"/>
      <c r="M2"/>
      <c r="N2"/>
      <c r="O2"/>
      <c r="P2"/>
      <c r="Q2"/>
      <c r="R2" s="7" t="s">
        <v>0</v>
      </c>
      <c r="S2" s="8"/>
      <c r="T2" s="8"/>
      <c r="U2" s="8"/>
      <c r="V2" s="8"/>
      <c r="W2" s="8"/>
      <c r="X2" s="8"/>
      <c r="Y2" s="9"/>
      <c r="Z2" s="9"/>
      <c r="AA2" s="9"/>
      <c r="AB2" s="9"/>
      <c r="AC2" s="10"/>
      <c r="AD2" s="10"/>
      <c r="AE2" s="9"/>
      <c r="AF2" s="9"/>
      <c r="AG2" s="9"/>
      <c r="AH2" s="9"/>
      <c r="AI2" s="9"/>
      <c r="AJ2" s="9"/>
      <c r="AK2" s="9"/>
      <c r="AL2" s="9"/>
      <c r="AM2" s="9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 s="114"/>
      <c r="BD2" s="114"/>
    </row>
    <row r="3" spans="1:56" s="5" customFormat="1" ht="17.25">
      <c r="A3" s="6"/>
      <c r="B3" s="6"/>
      <c r="C3" s="6"/>
      <c r="D3" s="6"/>
      <c r="E3" s="6"/>
      <c r="F3" s="6"/>
      <c r="G3" s="6"/>
      <c r="H3" s="6"/>
      <c r="I3"/>
      <c r="J3"/>
      <c r="K3"/>
      <c r="L3"/>
      <c r="M3"/>
      <c r="N3"/>
      <c r="O3"/>
      <c r="P3"/>
      <c r="Q3"/>
      <c r="R3" s="7" t="s">
        <v>1</v>
      </c>
      <c r="S3" s="8"/>
      <c r="T3" s="8"/>
      <c r="U3" s="8"/>
      <c r="V3" s="8"/>
      <c r="W3" s="8"/>
      <c r="X3" s="8"/>
      <c r="Y3" s="9"/>
      <c r="Z3" s="9"/>
      <c r="AA3" s="9"/>
      <c r="AB3" s="9"/>
      <c r="AC3" s="10"/>
      <c r="AD3" s="10"/>
      <c r="AE3" s="9"/>
      <c r="AF3" s="9"/>
      <c r="AG3" s="9"/>
      <c r="AH3" s="9"/>
      <c r="AI3" s="9"/>
      <c r="AJ3" s="9"/>
      <c r="AK3" s="9"/>
      <c r="AL3" s="9"/>
      <c r="AM3" s="9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 s="114"/>
      <c r="BD3" s="114"/>
    </row>
    <row r="4" spans="1:56" s="5" customFormat="1" ht="17.25">
      <c r="A4" s="6"/>
      <c r="B4" s="6"/>
      <c r="C4" s="6"/>
      <c r="D4" s="6"/>
      <c r="E4" s="6"/>
      <c r="F4" s="6"/>
      <c r="G4" s="6"/>
      <c r="H4" s="6"/>
      <c r="I4"/>
      <c r="J4"/>
      <c r="K4"/>
      <c r="L4"/>
      <c r="M4"/>
      <c r="N4"/>
      <c r="O4"/>
      <c r="P4"/>
      <c r="Q4"/>
      <c r="R4" s="7" t="s">
        <v>2</v>
      </c>
      <c r="S4" s="8"/>
      <c r="T4" s="8"/>
      <c r="U4" s="8"/>
      <c r="V4" s="8"/>
      <c r="W4" s="8"/>
      <c r="X4" s="8"/>
      <c r="Y4" s="9"/>
      <c r="Z4" s="9"/>
      <c r="AA4" s="9"/>
      <c r="AB4" s="9"/>
      <c r="AC4" s="10"/>
      <c r="AD4" s="10"/>
      <c r="AE4" s="9"/>
      <c r="AF4" s="9"/>
      <c r="AG4" s="9"/>
      <c r="AH4" s="9"/>
      <c r="AI4" s="9"/>
      <c r="AJ4" s="9"/>
      <c r="AK4" s="9"/>
      <c r="AL4" s="9"/>
      <c r="AM4" s="9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 s="114"/>
      <c r="BD4" s="114"/>
    </row>
    <row r="5" spans="1:56" s="5" customFormat="1" ht="17.25">
      <c r="A5" s="11"/>
      <c r="B5" s="11"/>
      <c r="C5" s="11"/>
      <c r="D5" s="11"/>
      <c r="E5" s="11"/>
      <c r="F5" s="11"/>
      <c r="G5" s="11"/>
      <c r="H5" s="11"/>
      <c r="I5"/>
      <c r="J5"/>
      <c r="K5"/>
      <c r="L5"/>
      <c r="M5"/>
      <c r="N5"/>
      <c r="O5"/>
      <c r="P5"/>
      <c r="Q5"/>
      <c r="R5" s="12" t="s">
        <v>3</v>
      </c>
      <c r="S5" s="13"/>
      <c r="T5" s="13"/>
      <c r="U5" s="13"/>
      <c r="V5" s="13"/>
      <c r="W5" s="13"/>
      <c r="X5" s="14"/>
      <c r="Y5" s="9"/>
      <c r="Z5" s="9"/>
      <c r="AA5" s="9"/>
      <c r="AB5" s="9"/>
      <c r="AC5" s="10"/>
      <c r="AD5" s="10"/>
      <c r="AE5" s="9"/>
      <c r="AF5" s="9"/>
      <c r="AG5" s="9"/>
      <c r="AH5" s="9"/>
      <c r="AI5" s="9"/>
      <c r="AJ5" s="9"/>
      <c r="AK5" s="9"/>
      <c r="AL5" s="9"/>
      <c r="AM5" s="9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 s="114"/>
      <c r="BD5" s="114"/>
    </row>
    <row r="6" spans="1:56" s="5" customFormat="1" ht="16.5">
      <c r="A6" s="15"/>
      <c r="B6" s="15"/>
      <c r="C6" s="15"/>
      <c r="D6" s="15"/>
      <c r="E6" s="15"/>
      <c r="F6" s="15"/>
      <c r="G6" s="15"/>
      <c r="H6" s="15"/>
      <c r="I6" s="15"/>
      <c r="J6" s="15"/>
      <c r="K6" s="16"/>
      <c r="L6" s="16"/>
      <c r="M6" s="16"/>
      <c r="N6" s="16"/>
      <c r="O6" s="16"/>
      <c r="P6"/>
      <c r="Q6"/>
      <c r="R6"/>
      <c r="S6"/>
      <c r="T6" s="114"/>
      <c r="U6" s="114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 s="114"/>
      <c r="BD6" s="114"/>
    </row>
    <row r="7" spans="1:56" s="5" customFormat="1">
      <c r="A7"/>
      <c r="B7"/>
      <c r="C7" t="s">
        <v>4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 s="114"/>
      <c r="BD7" s="114"/>
    </row>
    <row r="8" spans="1:56" s="5" customForma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 s="114"/>
      <c r="BD8" s="114"/>
    </row>
    <row r="9" spans="1:56" s="19" customFormat="1" ht="36.75" customHeight="1">
      <c r="A9" s="78" t="s">
        <v>5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38" t="s">
        <v>6</v>
      </c>
      <c r="AQ9" s="38" t="s">
        <v>7</v>
      </c>
      <c r="AR9" s="38" t="s">
        <v>8</v>
      </c>
      <c r="AS9" s="38" t="s">
        <v>9</v>
      </c>
      <c r="AT9" s="38" t="s">
        <v>10</v>
      </c>
      <c r="AU9" s="38" t="s">
        <v>11</v>
      </c>
      <c r="AV9" s="38" t="s">
        <v>12</v>
      </c>
      <c r="AW9" s="38" t="s">
        <v>13</v>
      </c>
      <c r="AX9" s="38" t="s">
        <v>14</v>
      </c>
      <c r="AY9" s="38" t="s">
        <v>15</v>
      </c>
      <c r="AZ9" s="38" t="s">
        <v>16</v>
      </c>
      <c r="BA9" s="38" t="s">
        <v>17</v>
      </c>
      <c r="BB9" s="38" t="s">
        <v>18</v>
      </c>
      <c r="BC9" s="23" t="s">
        <v>19</v>
      </c>
      <c r="BD9" s="23" t="s">
        <v>20</v>
      </c>
    </row>
    <row r="10" spans="1:56" s="19" customFormat="1" ht="17.25" customHeight="1">
      <c r="A10" s="79" t="s">
        <v>21</v>
      </c>
      <c r="B10" s="79"/>
      <c r="C10" s="79"/>
      <c r="D10" s="80" t="s">
        <v>22</v>
      </c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48">
        <f>+AP36+AP37+AP38</f>
        <v>731773322516</v>
      </c>
      <c r="AQ10" s="48">
        <f t="shared" ref="AQ10:BB10" si="0">+AQ36+AQ37+AQ38</f>
        <v>699280675124.14001</v>
      </c>
      <c r="AR10" s="48">
        <f t="shared" si="0"/>
        <v>22527416574.860001</v>
      </c>
      <c r="AS10" s="48">
        <f t="shared" si="0"/>
        <v>9965230817</v>
      </c>
      <c r="AT10" s="48">
        <f t="shared" si="0"/>
        <v>631807393636.42004</v>
      </c>
      <c r="AU10" s="48">
        <f t="shared" si="0"/>
        <v>67473281487.720001</v>
      </c>
      <c r="AV10" s="48">
        <f t="shared" si="0"/>
        <v>554392722779.07996</v>
      </c>
      <c r="AW10" s="48">
        <f t="shared" si="0"/>
        <v>77414670857.339996</v>
      </c>
      <c r="AX10" s="48">
        <f t="shared" si="0"/>
        <v>549449148729.80005</v>
      </c>
      <c r="AY10" s="48">
        <f t="shared" si="0"/>
        <v>4943574049.2799997</v>
      </c>
      <c r="AZ10" s="48">
        <f t="shared" si="0"/>
        <v>535866211760.80005</v>
      </c>
      <c r="BA10" s="48">
        <f t="shared" si="0"/>
        <v>13582936969</v>
      </c>
      <c r="BB10" s="48">
        <f t="shared" si="0"/>
        <v>763681220</v>
      </c>
      <c r="BC10" s="18">
        <f>+IFERROR(AT10/AP10,0)</f>
        <v>0.86339222023580364</v>
      </c>
      <c r="BD10" s="18">
        <f>+IFERROR(AV10/AP10,0)</f>
        <v>0.75760171315477043</v>
      </c>
    </row>
    <row r="11" spans="1:56" s="19" customFormat="1" ht="17.25" customHeight="1">
      <c r="A11" s="79" t="s">
        <v>23</v>
      </c>
      <c r="B11" s="79"/>
      <c r="C11" s="79"/>
      <c r="D11" s="80" t="s">
        <v>24</v>
      </c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48">
        <f>+AP150</f>
        <v>247291740</v>
      </c>
      <c r="AQ11" s="48">
        <f t="shared" ref="AQ11:BB11" si="1">+AQ150</f>
        <v>247291740</v>
      </c>
      <c r="AR11" s="48">
        <f t="shared" si="1"/>
        <v>0</v>
      </c>
      <c r="AS11" s="48">
        <f t="shared" si="1"/>
        <v>0</v>
      </c>
      <c r="AT11" s="48">
        <f t="shared" si="1"/>
        <v>247291740</v>
      </c>
      <c r="AU11" s="48">
        <f t="shared" si="1"/>
        <v>0</v>
      </c>
      <c r="AV11" s="48">
        <f t="shared" si="1"/>
        <v>247291740</v>
      </c>
      <c r="AW11" s="48">
        <f t="shared" si="1"/>
        <v>0</v>
      </c>
      <c r="AX11" s="48">
        <f t="shared" si="1"/>
        <v>247291740</v>
      </c>
      <c r="AY11" s="48">
        <f t="shared" si="1"/>
        <v>0</v>
      </c>
      <c r="AZ11" s="48">
        <f t="shared" si="1"/>
        <v>247291740</v>
      </c>
      <c r="BA11" s="48">
        <f t="shared" si="1"/>
        <v>0</v>
      </c>
      <c r="BB11" s="48">
        <f t="shared" si="1"/>
        <v>0</v>
      </c>
      <c r="BC11" s="18">
        <f t="shared" ref="BC11:BC17" si="2">+IFERROR(AT11/AP11,0)</f>
        <v>1</v>
      </c>
      <c r="BD11" s="18">
        <f t="shared" ref="BD11:BD17" si="3">+IFERROR(AV11/AP11,0)</f>
        <v>1</v>
      </c>
    </row>
    <row r="12" spans="1:56" s="19" customFormat="1" ht="17.25" customHeight="1">
      <c r="A12" s="81" t="s">
        <v>25</v>
      </c>
      <c r="B12" s="81"/>
      <c r="C12" s="81"/>
      <c r="D12" s="80" t="s">
        <v>26</v>
      </c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48">
        <f>+AP154+AP155+AP156</f>
        <v>60375679763</v>
      </c>
      <c r="AQ12" s="48">
        <f t="shared" ref="AQ12:BB12" si="4">+AQ154+AQ155+AQ156</f>
        <v>55327180864.669998</v>
      </c>
      <c r="AR12" s="48">
        <f t="shared" si="4"/>
        <v>5048498898.3299999</v>
      </c>
      <c r="AS12" s="48">
        <f t="shared" si="4"/>
        <v>0</v>
      </c>
      <c r="AT12" s="48">
        <f t="shared" si="4"/>
        <v>41555966329.669998</v>
      </c>
      <c r="AU12" s="48">
        <f t="shared" si="4"/>
        <v>13771214535</v>
      </c>
      <c r="AV12" s="48">
        <f t="shared" si="4"/>
        <v>29406786517.209999</v>
      </c>
      <c r="AW12" s="48">
        <f t="shared" si="4"/>
        <v>12149179812.459999</v>
      </c>
      <c r="AX12" s="48">
        <f t="shared" si="4"/>
        <v>29210758782.209999</v>
      </c>
      <c r="AY12" s="48">
        <f t="shared" si="4"/>
        <v>196027735</v>
      </c>
      <c r="AZ12" s="48">
        <f t="shared" si="4"/>
        <v>28417586356.209999</v>
      </c>
      <c r="BA12" s="48">
        <f t="shared" si="4"/>
        <v>793172426</v>
      </c>
      <c r="BB12" s="48">
        <f t="shared" si="4"/>
        <v>15946895</v>
      </c>
      <c r="BC12" s="18">
        <f t="shared" si="2"/>
        <v>0.68828982949417195</v>
      </c>
      <c r="BD12" s="18">
        <f t="shared" si="3"/>
        <v>0.48706344396690909</v>
      </c>
    </row>
    <row r="13" spans="1:56" s="22" customFormat="1" ht="17.25" customHeight="1">
      <c r="A13" s="82" t="s">
        <v>27</v>
      </c>
      <c r="B13" s="82"/>
      <c r="C13" s="82"/>
      <c r="D13" s="83" t="s">
        <v>28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49">
        <f>+AP10+AP11+AP12</f>
        <v>792396294019</v>
      </c>
      <c r="AQ13" s="49">
        <f t="shared" ref="AQ13:BB13" si="5">+AQ10+AQ11+AQ12</f>
        <v>754855147728.81006</v>
      </c>
      <c r="AR13" s="49">
        <f t="shared" si="5"/>
        <v>27575915473.190002</v>
      </c>
      <c r="AS13" s="49">
        <f t="shared" si="5"/>
        <v>9965230817</v>
      </c>
      <c r="AT13" s="49">
        <f t="shared" si="5"/>
        <v>673610651706.09009</v>
      </c>
      <c r="AU13" s="49">
        <f t="shared" si="5"/>
        <v>81244496022.720001</v>
      </c>
      <c r="AV13" s="49">
        <f t="shared" si="5"/>
        <v>584046801036.28992</v>
      </c>
      <c r="AW13" s="49">
        <f t="shared" si="5"/>
        <v>89563850669.799988</v>
      </c>
      <c r="AX13" s="49">
        <f t="shared" si="5"/>
        <v>578907199252.01001</v>
      </c>
      <c r="AY13" s="49">
        <f t="shared" si="5"/>
        <v>5139601784.2799997</v>
      </c>
      <c r="AZ13" s="49">
        <f t="shared" si="5"/>
        <v>564531089857.01001</v>
      </c>
      <c r="BA13" s="49">
        <f t="shared" si="5"/>
        <v>14376109395</v>
      </c>
      <c r="BB13" s="49">
        <f t="shared" si="5"/>
        <v>779628115</v>
      </c>
      <c r="BC13" s="18">
        <f t="shared" si="2"/>
        <v>0.85009313747489379</v>
      </c>
      <c r="BD13" s="18">
        <f t="shared" si="3"/>
        <v>0.73706402395451598</v>
      </c>
    </row>
    <row r="14" spans="1:56" s="22" customFormat="1" ht="17.25" customHeight="1">
      <c r="A14" s="82" t="s">
        <v>25</v>
      </c>
      <c r="B14" s="82"/>
      <c r="C14" s="82"/>
      <c r="D14" s="84" t="s">
        <v>29</v>
      </c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6"/>
      <c r="AP14" s="49">
        <f t="shared" ref="AP14:BB14" si="6">+AP247</f>
        <v>14000000000</v>
      </c>
      <c r="AQ14" s="49">
        <f t="shared" si="6"/>
        <v>12825857492</v>
      </c>
      <c r="AR14" s="49">
        <f t="shared" si="6"/>
        <v>1174142508</v>
      </c>
      <c r="AS14" s="49">
        <f t="shared" si="6"/>
        <v>0</v>
      </c>
      <c r="AT14" s="49">
        <f t="shared" si="6"/>
        <v>4714432896</v>
      </c>
      <c r="AU14" s="49">
        <f t="shared" si="6"/>
        <v>8111424596</v>
      </c>
      <c r="AV14" s="49">
        <f t="shared" si="6"/>
        <v>3627793088.3299999</v>
      </c>
      <c r="AW14" s="49">
        <f t="shared" si="6"/>
        <v>1086639807.6700001</v>
      </c>
      <c r="AX14" s="49">
        <f t="shared" si="6"/>
        <v>3578110418.3299999</v>
      </c>
      <c r="AY14" s="49">
        <f t="shared" si="6"/>
        <v>49682670</v>
      </c>
      <c r="AZ14" s="49">
        <f t="shared" si="6"/>
        <v>3578110418.3299999</v>
      </c>
      <c r="BA14" s="49">
        <f t="shared" si="6"/>
        <v>0</v>
      </c>
      <c r="BB14" s="49">
        <f t="shared" si="6"/>
        <v>0</v>
      </c>
      <c r="BC14" s="18">
        <f t="shared" si="2"/>
        <v>0.33674520685714288</v>
      </c>
      <c r="BD14" s="18">
        <f t="shared" si="3"/>
        <v>0.25912807773785712</v>
      </c>
    </row>
    <row r="15" spans="1:56" s="22" customFormat="1" ht="17.25" customHeight="1">
      <c r="A15" s="87" t="s">
        <v>27</v>
      </c>
      <c r="B15" s="88"/>
      <c r="C15" s="89"/>
      <c r="D15" s="90" t="s">
        <v>30</v>
      </c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2"/>
      <c r="AP15" s="50">
        <f>+AP13+AP14</f>
        <v>806396294019</v>
      </c>
      <c r="AQ15" s="50">
        <f t="shared" ref="AQ15:BB15" si="7">+AQ13+AQ14</f>
        <v>767681005220.81006</v>
      </c>
      <c r="AR15" s="50">
        <f t="shared" si="7"/>
        <v>28750057981.190002</v>
      </c>
      <c r="AS15" s="50">
        <f t="shared" si="7"/>
        <v>9965230817</v>
      </c>
      <c r="AT15" s="50">
        <f t="shared" si="7"/>
        <v>678325084602.09009</v>
      </c>
      <c r="AU15" s="50">
        <f t="shared" si="7"/>
        <v>89355920618.720001</v>
      </c>
      <c r="AV15" s="50">
        <f t="shared" si="7"/>
        <v>587674594124.61987</v>
      </c>
      <c r="AW15" s="50">
        <f t="shared" si="7"/>
        <v>90650490477.469986</v>
      </c>
      <c r="AX15" s="50">
        <f t="shared" si="7"/>
        <v>582485309670.33997</v>
      </c>
      <c r="AY15" s="50">
        <f t="shared" si="7"/>
        <v>5189284454.2799997</v>
      </c>
      <c r="AZ15" s="50">
        <f t="shared" si="7"/>
        <v>568109200275.33997</v>
      </c>
      <c r="BA15" s="50">
        <f t="shared" si="7"/>
        <v>14376109395</v>
      </c>
      <c r="BB15" s="50">
        <f t="shared" si="7"/>
        <v>779628115</v>
      </c>
      <c r="BC15" s="21">
        <f t="shared" si="2"/>
        <v>0.84118080605428436</v>
      </c>
      <c r="BD15" s="21">
        <f t="shared" si="3"/>
        <v>0.72876648675517508</v>
      </c>
    </row>
    <row r="16" spans="1:56" s="19" customFormat="1" ht="17.25" customHeight="1">
      <c r="A16" s="79" t="s">
        <v>21</v>
      </c>
      <c r="B16" s="79"/>
      <c r="C16" s="79"/>
      <c r="D16" s="93" t="s">
        <v>31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5"/>
      <c r="AP16" s="48">
        <v>99484</v>
      </c>
      <c r="AQ16" s="48">
        <v>0</v>
      </c>
      <c r="AR16" s="48">
        <v>0</v>
      </c>
      <c r="AS16" s="48">
        <v>0</v>
      </c>
      <c r="AT16" s="48">
        <v>0</v>
      </c>
      <c r="AU16" s="48">
        <v>0</v>
      </c>
      <c r="AV16" s="48">
        <v>0</v>
      </c>
      <c r="AW16" s="48">
        <v>0</v>
      </c>
      <c r="AX16" s="48">
        <v>0</v>
      </c>
      <c r="AY16" s="48">
        <v>0</v>
      </c>
      <c r="AZ16" s="48">
        <v>0</v>
      </c>
      <c r="BA16" s="48">
        <v>0</v>
      </c>
      <c r="BB16" s="48">
        <v>0</v>
      </c>
      <c r="BC16" s="18">
        <f t="shared" si="2"/>
        <v>0</v>
      </c>
      <c r="BD16" s="18">
        <f t="shared" si="3"/>
        <v>0</v>
      </c>
    </row>
    <row r="17" spans="1:56" s="22" customFormat="1" ht="17.25" customHeight="1">
      <c r="A17" s="87" t="s">
        <v>27</v>
      </c>
      <c r="B17" s="88"/>
      <c r="C17" s="89"/>
      <c r="D17" s="90" t="s">
        <v>32</v>
      </c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2"/>
      <c r="AP17" s="50">
        <f>+AP15+AP16</f>
        <v>806396393503</v>
      </c>
      <c r="AQ17" s="50">
        <f t="shared" ref="AQ17:BB17" si="8">+AQ15+AQ16</f>
        <v>767681005220.81006</v>
      </c>
      <c r="AR17" s="50">
        <f t="shared" si="8"/>
        <v>28750057981.190002</v>
      </c>
      <c r="AS17" s="50">
        <f t="shared" si="8"/>
        <v>9965230817</v>
      </c>
      <c r="AT17" s="50">
        <f t="shared" si="8"/>
        <v>678325084602.09009</v>
      </c>
      <c r="AU17" s="50">
        <f t="shared" si="8"/>
        <v>89355920618.720001</v>
      </c>
      <c r="AV17" s="50">
        <f t="shared" si="8"/>
        <v>587674594124.61987</v>
      </c>
      <c r="AW17" s="50">
        <f t="shared" si="8"/>
        <v>90650490477.469986</v>
      </c>
      <c r="AX17" s="50">
        <f t="shared" si="8"/>
        <v>582485309670.33997</v>
      </c>
      <c r="AY17" s="50">
        <f t="shared" si="8"/>
        <v>5189284454.2799997</v>
      </c>
      <c r="AZ17" s="50">
        <f t="shared" si="8"/>
        <v>568109200275.33997</v>
      </c>
      <c r="BA17" s="50">
        <f t="shared" si="8"/>
        <v>14376109395</v>
      </c>
      <c r="BB17" s="50">
        <f t="shared" si="8"/>
        <v>779628115</v>
      </c>
      <c r="BC17" s="51">
        <f t="shared" si="2"/>
        <v>0.84118070227897979</v>
      </c>
      <c r="BD17" s="51">
        <f t="shared" si="3"/>
        <v>0.7287663968482686</v>
      </c>
    </row>
    <row r="18" spans="1:56" s="13" customFormat="1" ht="12">
      <c r="A18" s="39"/>
      <c r="B18" s="40"/>
      <c r="C18" s="40"/>
      <c r="D18" s="40"/>
      <c r="E18" s="40"/>
      <c r="F18" s="40"/>
      <c r="G18" s="40"/>
      <c r="H18" s="41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2"/>
      <c r="AQ18" s="43"/>
      <c r="AR18" s="42"/>
      <c r="AS18" s="42"/>
      <c r="AT18" s="43"/>
      <c r="AU18" s="42"/>
      <c r="AV18" s="43"/>
      <c r="AW18" s="42"/>
      <c r="AX18" s="43"/>
      <c r="AY18" s="42"/>
      <c r="AZ18" s="42"/>
      <c r="BA18" s="42"/>
      <c r="BB18" s="42"/>
    </row>
    <row r="19" spans="1:56" s="13" customFormat="1" ht="12">
      <c r="A19" s="39"/>
      <c r="B19" s="40"/>
      <c r="C19" s="40"/>
      <c r="D19" s="40"/>
      <c r="E19" s="40"/>
      <c r="F19" s="40"/>
      <c r="G19" s="40"/>
      <c r="H19" s="41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2"/>
      <c r="AQ19" s="43"/>
      <c r="AR19" s="42"/>
      <c r="AS19" s="42"/>
      <c r="AT19" s="43"/>
      <c r="AU19" s="42"/>
      <c r="AV19" s="43"/>
      <c r="AW19" s="42"/>
      <c r="AX19" s="43"/>
      <c r="AY19" s="42"/>
      <c r="AZ19" s="42"/>
      <c r="BA19" s="42"/>
      <c r="BB19" s="42"/>
    </row>
    <row r="20" spans="1:56" s="22" customFormat="1" ht="36">
      <c r="A20" s="78" t="s">
        <v>5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38" t="s">
        <v>6</v>
      </c>
      <c r="AQ20" s="38" t="s">
        <v>7</v>
      </c>
      <c r="AR20" s="38" t="s">
        <v>8</v>
      </c>
      <c r="AS20" s="38" t="s">
        <v>9</v>
      </c>
      <c r="AT20" s="38" t="s">
        <v>10</v>
      </c>
      <c r="AU20" s="38" t="s">
        <v>11</v>
      </c>
      <c r="AV20" s="38" t="s">
        <v>12</v>
      </c>
      <c r="AW20" s="38" t="s">
        <v>13</v>
      </c>
      <c r="AX20" s="38" t="s">
        <v>14</v>
      </c>
      <c r="AY20" s="38" t="s">
        <v>15</v>
      </c>
      <c r="AZ20" s="38" t="s">
        <v>16</v>
      </c>
      <c r="BA20" s="38" t="s">
        <v>17</v>
      </c>
      <c r="BB20" s="38" t="s">
        <v>18</v>
      </c>
      <c r="BC20" s="23" t="s">
        <v>19</v>
      </c>
      <c r="BD20" s="23" t="s">
        <v>20</v>
      </c>
    </row>
    <row r="21" spans="1:56" s="19" customFormat="1" ht="16.5" customHeight="1">
      <c r="A21" s="99" t="s">
        <v>33</v>
      </c>
      <c r="B21" s="100"/>
      <c r="C21" s="101"/>
      <c r="D21" s="108" t="s">
        <v>34</v>
      </c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7">
        <f>+AP39</f>
        <v>247025946000</v>
      </c>
      <c r="AQ21" s="17">
        <f t="shared" ref="AQ21:BB21" si="9">+AQ39</f>
        <v>246845560147</v>
      </c>
      <c r="AR21" s="17">
        <f t="shared" si="9"/>
        <v>180385853</v>
      </c>
      <c r="AS21" s="17">
        <f t="shared" si="9"/>
        <v>0</v>
      </c>
      <c r="AT21" s="17">
        <f t="shared" si="9"/>
        <v>216509164875</v>
      </c>
      <c r="AU21" s="17">
        <f t="shared" si="9"/>
        <v>30336395272</v>
      </c>
      <c r="AV21" s="17">
        <f t="shared" si="9"/>
        <v>216493821239</v>
      </c>
      <c r="AW21" s="17">
        <f t="shared" si="9"/>
        <v>15343636</v>
      </c>
      <c r="AX21" s="17">
        <f t="shared" si="9"/>
        <v>216493821239</v>
      </c>
      <c r="AY21" s="17">
        <f t="shared" si="9"/>
        <v>0</v>
      </c>
      <c r="AZ21" s="17">
        <f t="shared" si="9"/>
        <v>203389540172</v>
      </c>
      <c r="BA21" s="17">
        <f t="shared" si="9"/>
        <v>13104281067</v>
      </c>
      <c r="BB21" s="17">
        <f t="shared" si="9"/>
        <v>37935992</v>
      </c>
      <c r="BC21" s="18">
        <f>+IFERROR(AT21/AP21,0)</f>
        <v>0.87646325570594108</v>
      </c>
      <c r="BD21" s="18">
        <f>+IFERROR(AV21/AP21,0)</f>
        <v>0.87640114224681487</v>
      </c>
    </row>
    <row r="22" spans="1:56" s="19" customFormat="1" ht="16.5" customHeight="1">
      <c r="A22" s="99" t="s">
        <v>35</v>
      </c>
      <c r="B22" s="100"/>
      <c r="C22" s="101"/>
      <c r="D22" s="108" t="s">
        <v>36</v>
      </c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7">
        <f>+AP66</f>
        <v>80345562016</v>
      </c>
      <c r="AQ22" s="17">
        <f t="shared" ref="AQ22:BB22" si="10">+AQ66</f>
        <v>78886014443.25</v>
      </c>
      <c r="AR22" s="17">
        <f t="shared" si="10"/>
        <v>1394316755.75</v>
      </c>
      <c r="AS22" s="17">
        <f t="shared" si="10"/>
        <v>65230817</v>
      </c>
      <c r="AT22" s="17">
        <f t="shared" si="10"/>
        <v>64227772196.699997</v>
      </c>
      <c r="AU22" s="17">
        <f t="shared" si="10"/>
        <v>14658242246.549999</v>
      </c>
      <c r="AV22" s="17">
        <f t="shared" si="10"/>
        <v>43419297204.25</v>
      </c>
      <c r="AW22" s="17">
        <f t="shared" si="10"/>
        <v>20808474992.450001</v>
      </c>
      <c r="AX22" s="17">
        <f t="shared" si="10"/>
        <v>42948905950.699997</v>
      </c>
      <c r="AY22" s="17">
        <f t="shared" si="10"/>
        <v>470391253.55000001</v>
      </c>
      <c r="AZ22" s="17">
        <f t="shared" si="10"/>
        <v>42539693974.699997</v>
      </c>
      <c r="BA22" s="17">
        <f t="shared" si="10"/>
        <v>409211976</v>
      </c>
      <c r="BB22" s="17">
        <f t="shared" si="10"/>
        <v>49471530</v>
      </c>
      <c r="BC22" s="18">
        <f t="shared" ref="BC22:BC32" si="11">+IFERROR(AT22/AP22,0)</f>
        <v>0.7993941492861758</v>
      </c>
      <c r="BD22" s="18">
        <f t="shared" ref="BD22:BD32" si="12">+IFERROR(AV22/AP22,0)</f>
        <v>0.5404069137708376</v>
      </c>
    </row>
    <row r="23" spans="1:56" s="19" customFormat="1" ht="16.5" customHeight="1">
      <c r="A23" s="99" t="s">
        <v>37</v>
      </c>
      <c r="B23" s="100"/>
      <c r="C23" s="101"/>
      <c r="D23" s="93" t="s">
        <v>38</v>
      </c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5"/>
      <c r="AP23" s="17">
        <f>+AP120+AP121</f>
        <v>401839627859</v>
      </c>
      <c r="AQ23" s="17">
        <f t="shared" ref="AQ23:BB23" si="13">+AQ120+AQ121</f>
        <v>371208587512.59998</v>
      </c>
      <c r="AR23" s="17">
        <f t="shared" si="13"/>
        <v>20731040346.400002</v>
      </c>
      <c r="AS23" s="17">
        <f t="shared" si="13"/>
        <v>9900000000</v>
      </c>
      <c r="AT23" s="17">
        <f t="shared" si="13"/>
        <v>348730621743.42999</v>
      </c>
      <c r="AU23" s="17">
        <f t="shared" si="13"/>
        <v>22477965769.169998</v>
      </c>
      <c r="AV23" s="17">
        <f t="shared" si="13"/>
        <v>292139769514.53998</v>
      </c>
      <c r="AW23" s="17">
        <f t="shared" si="13"/>
        <v>56590852228.889999</v>
      </c>
      <c r="AX23" s="17">
        <f t="shared" si="13"/>
        <v>287666586718.81</v>
      </c>
      <c r="AY23" s="17">
        <f t="shared" si="13"/>
        <v>4473182795.7299995</v>
      </c>
      <c r="AZ23" s="17">
        <f t="shared" si="13"/>
        <v>287597142792.81</v>
      </c>
      <c r="BA23" s="17">
        <f t="shared" si="13"/>
        <v>69443926</v>
      </c>
      <c r="BB23" s="17">
        <f t="shared" si="13"/>
        <v>675153655</v>
      </c>
      <c r="BC23" s="18">
        <f t="shared" si="11"/>
        <v>0.8678353192826338</v>
      </c>
      <c r="BD23" s="18">
        <f t="shared" si="12"/>
        <v>0.72700587314163001</v>
      </c>
    </row>
    <row r="24" spans="1:56" s="19" customFormat="1" ht="16.5" customHeight="1">
      <c r="A24" s="99" t="s">
        <v>39</v>
      </c>
      <c r="B24" s="100"/>
      <c r="C24" s="101"/>
      <c r="D24" s="93" t="s">
        <v>40</v>
      </c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5"/>
      <c r="AP24" s="17">
        <f>+AP139+AP140</f>
        <v>2562186641</v>
      </c>
      <c r="AQ24" s="17">
        <f t="shared" ref="AQ24:BB24" si="14">+AQ139+AQ140</f>
        <v>2340513021.29</v>
      </c>
      <c r="AR24" s="17">
        <f t="shared" si="14"/>
        <v>221673619.71000001</v>
      </c>
      <c r="AS24" s="17">
        <f t="shared" si="14"/>
        <v>0</v>
      </c>
      <c r="AT24" s="17">
        <f t="shared" si="14"/>
        <v>2339834821.29</v>
      </c>
      <c r="AU24" s="17">
        <f t="shared" si="14"/>
        <v>678200</v>
      </c>
      <c r="AV24" s="17">
        <f t="shared" si="14"/>
        <v>2339834821.29</v>
      </c>
      <c r="AW24" s="17">
        <f t="shared" si="14"/>
        <v>0</v>
      </c>
      <c r="AX24" s="17">
        <f t="shared" si="14"/>
        <v>2339834821.29</v>
      </c>
      <c r="AY24" s="17">
        <f t="shared" si="14"/>
        <v>0</v>
      </c>
      <c r="AZ24" s="17">
        <f t="shared" si="14"/>
        <v>2339834821.29</v>
      </c>
      <c r="BA24" s="17">
        <f t="shared" si="14"/>
        <v>0</v>
      </c>
      <c r="BB24" s="17">
        <f t="shared" si="14"/>
        <v>1120043</v>
      </c>
      <c r="BC24" s="18">
        <f t="shared" si="11"/>
        <v>0.91321794589358329</v>
      </c>
      <c r="BD24" s="18">
        <f t="shared" si="12"/>
        <v>0.91321794589358329</v>
      </c>
    </row>
    <row r="25" spans="1:56" s="22" customFormat="1" ht="16.5" customHeight="1">
      <c r="A25" s="109" t="s">
        <v>21</v>
      </c>
      <c r="B25" s="110" t="s">
        <v>41</v>
      </c>
      <c r="C25" s="111" t="s">
        <v>41</v>
      </c>
      <c r="D25" s="96" t="s">
        <v>42</v>
      </c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8"/>
      <c r="AP25" s="20">
        <f>+AP21+AP22+AP23+AP24</f>
        <v>731773322516</v>
      </c>
      <c r="AQ25" s="20">
        <f t="shared" ref="AQ25:BB25" si="15">+AQ21+AQ22+AQ23+AQ24</f>
        <v>699280675124.14001</v>
      </c>
      <c r="AR25" s="20">
        <f t="shared" si="15"/>
        <v>22527416574.860001</v>
      </c>
      <c r="AS25" s="20">
        <f t="shared" si="15"/>
        <v>9965230817</v>
      </c>
      <c r="AT25" s="20">
        <f t="shared" si="15"/>
        <v>631807393636.42004</v>
      </c>
      <c r="AU25" s="20">
        <f t="shared" si="15"/>
        <v>67473281487.720001</v>
      </c>
      <c r="AV25" s="20">
        <f t="shared" si="15"/>
        <v>554392722779.08008</v>
      </c>
      <c r="AW25" s="20">
        <f t="shared" si="15"/>
        <v>77414670857.339996</v>
      </c>
      <c r="AX25" s="20">
        <f t="shared" si="15"/>
        <v>549449148729.79999</v>
      </c>
      <c r="AY25" s="20">
        <f t="shared" si="15"/>
        <v>4943574049.2799997</v>
      </c>
      <c r="AZ25" s="20">
        <f t="shared" si="15"/>
        <v>535866211760.79999</v>
      </c>
      <c r="BA25" s="20">
        <f t="shared" si="15"/>
        <v>13582936969</v>
      </c>
      <c r="BB25" s="20">
        <f t="shared" si="15"/>
        <v>763681220</v>
      </c>
      <c r="BC25" s="21">
        <f t="shared" si="11"/>
        <v>0.86339222023580364</v>
      </c>
      <c r="BD25" s="21">
        <f t="shared" si="12"/>
        <v>0.75760171315477065</v>
      </c>
    </row>
    <row r="26" spans="1:56" s="22" customFormat="1" ht="16.5" customHeight="1">
      <c r="A26" s="109" t="s">
        <v>23</v>
      </c>
      <c r="B26" s="110"/>
      <c r="C26" s="111"/>
      <c r="D26" s="96" t="s">
        <v>24</v>
      </c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8"/>
      <c r="AP26" s="20">
        <f>+AP150</f>
        <v>247291740</v>
      </c>
      <c r="AQ26" s="20">
        <f t="shared" ref="AQ26:BB26" si="16">+AQ150</f>
        <v>247291740</v>
      </c>
      <c r="AR26" s="20">
        <f t="shared" si="16"/>
        <v>0</v>
      </c>
      <c r="AS26" s="20">
        <f t="shared" si="16"/>
        <v>0</v>
      </c>
      <c r="AT26" s="20">
        <f t="shared" si="16"/>
        <v>247291740</v>
      </c>
      <c r="AU26" s="20">
        <f t="shared" si="16"/>
        <v>0</v>
      </c>
      <c r="AV26" s="20">
        <f t="shared" si="16"/>
        <v>247291740</v>
      </c>
      <c r="AW26" s="20">
        <f t="shared" si="16"/>
        <v>0</v>
      </c>
      <c r="AX26" s="20">
        <f t="shared" si="16"/>
        <v>247291740</v>
      </c>
      <c r="AY26" s="20">
        <f t="shared" si="16"/>
        <v>0</v>
      </c>
      <c r="AZ26" s="20">
        <f t="shared" si="16"/>
        <v>247291740</v>
      </c>
      <c r="BA26" s="20">
        <f t="shared" si="16"/>
        <v>0</v>
      </c>
      <c r="BB26" s="20">
        <f t="shared" si="16"/>
        <v>0</v>
      </c>
      <c r="BC26" s="21">
        <f t="shared" si="11"/>
        <v>1</v>
      </c>
      <c r="BD26" s="21">
        <f t="shared" si="12"/>
        <v>1</v>
      </c>
    </row>
    <row r="27" spans="1:56" s="19" customFormat="1" ht="16.5" customHeight="1">
      <c r="A27" s="99" t="s">
        <v>43</v>
      </c>
      <c r="B27" s="100"/>
      <c r="C27" s="101"/>
      <c r="D27" s="112" t="s">
        <v>44</v>
      </c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7">
        <f>+AP154+AP155+AP156</f>
        <v>60375679763</v>
      </c>
      <c r="AQ27" s="17">
        <f t="shared" ref="AQ27:BB27" si="17">+AQ154+AQ155+AQ156</f>
        <v>55327180864.669998</v>
      </c>
      <c r="AR27" s="17">
        <f t="shared" si="17"/>
        <v>5048498898.3299999</v>
      </c>
      <c r="AS27" s="17">
        <f t="shared" si="17"/>
        <v>0</v>
      </c>
      <c r="AT27" s="17">
        <f t="shared" si="17"/>
        <v>41555966329.669998</v>
      </c>
      <c r="AU27" s="17">
        <f t="shared" si="17"/>
        <v>13771214535</v>
      </c>
      <c r="AV27" s="17">
        <f t="shared" si="17"/>
        <v>29406786517.209999</v>
      </c>
      <c r="AW27" s="17">
        <f t="shared" si="17"/>
        <v>12149179812.459999</v>
      </c>
      <c r="AX27" s="17">
        <f t="shared" si="17"/>
        <v>29210758782.209999</v>
      </c>
      <c r="AY27" s="17">
        <f t="shared" si="17"/>
        <v>196027735</v>
      </c>
      <c r="AZ27" s="17">
        <f t="shared" si="17"/>
        <v>28417586356.209999</v>
      </c>
      <c r="BA27" s="17">
        <f t="shared" si="17"/>
        <v>793172426</v>
      </c>
      <c r="BB27" s="17">
        <f t="shared" si="17"/>
        <v>15946895</v>
      </c>
      <c r="BC27" s="18">
        <f t="shared" si="11"/>
        <v>0.68828982949417195</v>
      </c>
      <c r="BD27" s="18">
        <f t="shared" si="12"/>
        <v>0.48706344396690909</v>
      </c>
    </row>
    <row r="28" spans="1:56" s="19" customFormat="1" ht="16.5" customHeight="1">
      <c r="A28" s="99" t="s">
        <v>45</v>
      </c>
      <c r="B28" s="100"/>
      <c r="C28" s="101"/>
      <c r="D28" s="93" t="s">
        <v>46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5"/>
      <c r="AP28" s="17">
        <f>+AP247</f>
        <v>14000000000</v>
      </c>
      <c r="AQ28" s="17">
        <f t="shared" ref="AQ28:BB28" si="18">+AQ247</f>
        <v>12825857492</v>
      </c>
      <c r="AR28" s="17">
        <f t="shared" si="18"/>
        <v>1174142508</v>
      </c>
      <c r="AS28" s="17">
        <f t="shared" si="18"/>
        <v>0</v>
      </c>
      <c r="AT28" s="17">
        <f t="shared" si="18"/>
        <v>4714432896</v>
      </c>
      <c r="AU28" s="17">
        <f t="shared" si="18"/>
        <v>8111424596</v>
      </c>
      <c r="AV28" s="17">
        <f t="shared" si="18"/>
        <v>3627793088.3299999</v>
      </c>
      <c r="AW28" s="17">
        <f t="shared" si="18"/>
        <v>1086639807.6700001</v>
      </c>
      <c r="AX28" s="17">
        <f t="shared" si="18"/>
        <v>3578110418.3299999</v>
      </c>
      <c r="AY28" s="17">
        <f t="shared" si="18"/>
        <v>49682670</v>
      </c>
      <c r="AZ28" s="17">
        <f t="shared" si="18"/>
        <v>3578110418.3299999</v>
      </c>
      <c r="BA28" s="17">
        <f t="shared" si="18"/>
        <v>0</v>
      </c>
      <c r="BB28" s="17">
        <f t="shared" si="18"/>
        <v>0</v>
      </c>
      <c r="BC28" s="18">
        <f t="shared" si="11"/>
        <v>0.33674520685714288</v>
      </c>
      <c r="BD28" s="18">
        <f t="shared" si="12"/>
        <v>0.25912807773785712</v>
      </c>
    </row>
    <row r="29" spans="1:56" s="22" customFormat="1" ht="16.5" customHeight="1">
      <c r="A29" s="87" t="s">
        <v>47</v>
      </c>
      <c r="B29" s="88"/>
      <c r="C29" s="89"/>
      <c r="D29" s="96" t="s">
        <v>48</v>
      </c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8"/>
      <c r="AP29" s="20">
        <f>+AP27+AP28</f>
        <v>74375679763</v>
      </c>
      <c r="AQ29" s="20">
        <f t="shared" ref="AQ29:BB29" si="19">+AQ27+AQ28</f>
        <v>68153038356.669998</v>
      </c>
      <c r="AR29" s="20">
        <f t="shared" si="19"/>
        <v>6222641406.3299999</v>
      </c>
      <c r="AS29" s="20">
        <f t="shared" si="19"/>
        <v>0</v>
      </c>
      <c r="AT29" s="20">
        <f t="shared" si="19"/>
        <v>46270399225.669998</v>
      </c>
      <c r="AU29" s="20">
        <f t="shared" si="19"/>
        <v>21882639131</v>
      </c>
      <c r="AV29" s="20">
        <f t="shared" si="19"/>
        <v>33034579605.540001</v>
      </c>
      <c r="AW29" s="20">
        <f t="shared" si="19"/>
        <v>13235819620.129999</v>
      </c>
      <c r="AX29" s="20">
        <f t="shared" si="19"/>
        <v>32788869200.540001</v>
      </c>
      <c r="AY29" s="20">
        <f t="shared" si="19"/>
        <v>245710405</v>
      </c>
      <c r="AZ29" s="20">
        <f t="shared" si="19"/>
        <v>31995696774.540001</v>
      </c>
      <c r="BA29" s="20">
        <f t="shared" si="19"/>
        <v>793172426</v>
      </c>
      <c r="BB29" s="20">
        <f t="shared" si="19"/>
        <v>15946895</v>
      </c>
      <c r="BC29" s="21">
        <f t="shared" si="11"/>
        <v>0.62211732885147142</v>
      </c>
      <c r="BD29" s="21">
        <f t="shared" si="12"/>
        <v>0.44415835540334597</v>
      </c>
    </row>
    <row r="30" spans="1:56" s="22" customFormat="1" ht="16.5" customHeight="1">
      <c r="A30" s="87" t="s">
        <v>27</v>
      </c>
      <c r="B30" s="88"/>
      <c r="C30" s="89"/>
      <c r="D30" s="96" t="s">
        <v>49</v>
      </c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8"/>
      <c r="AP30" s="20">
        <f>+AP25+AP26+AP29</f>
        <v>806396294019</v>
      </c>
      <c r="AQ30" s="20">
        <f t="shared" ref="AQ30:BB30" si="20">+AQ25+AQ26+AQ29</f>
        <v>767681005220.81006</v>
      </c>
      <c r="AR30" s="20">
        <f t="shared" si="20"/>
        <v>28750057981.190002</v>
      </c>
      <c r="AS30" s="20">
        <f t="shared" si="20"/>
        <v>9965230817</v>
      </c>
      <c r="AT30" s="20">
        <f t="shared" si="20"/>
        <v>678325084602.09009</v>
      </c>
      <c r="AU30" s="20">
        <f t="shared" si="20"/>
        <v>89355920618.720001</v>
      </c>
      <c r="AV30" s="20">
        <f t="shared" si="20"/>
        <v>587674594124.62012</v>
      </c>
      <c r="AW30" s="20">
        <f t="shared" si="20"/>
        <v>90650490477.470001</v>
      </c>
      <c r="AX30" s="20">
        <f t="shared" si="20"/>
        <v>582485309670.33997</v>
      </c>
      <c r="AY30" s="20">
        <f t="shared" si="20"/>
        <v>5189284454.2799997</v>
      </c>
      <c r="AZ30" s="20">
        <f t="shared" si="20"/>
        <v>568109200275.33997</v>
      </c>
      <c r="BA30" s="20">
        <f t="shared" si="20"/>
        <v>14376109395</v>
      </c>
      <c r="BB30" s="20">
        <f t="shared" si="20"/>
        <v>779628115</v>
      </c>
      <c r="BC30" s="21">
        <f t="shared" si="11"/>
        <v>0.84118080605428436</v>
      </c>
      <c r="BD30" s="21">
        <f t="shared" si="12"/>
        <v>0.72876648675517541</v>
      </c>
    </row>
    <row r="31" spans="1:56" s="19" customFormat="1" ht="16.5" customHeight="1">
      <c r="A31" s="99" t="s">
        <v>21</v>
      </c>
      <c r="B31" s="100"/>
      <c r="C31" s="101"/>
      <c r="D31" s="93" t="s">
        <v>31</v>
      </c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5"/>
      <c r="AP31" s="17">
        <f>+AP16</f>
        <v>99484</v>
      </c>
      <c r="AQ31" s="17">
        <f t="shared" ref="AQ31:BB31" si="21">+AQ16</f>
        <v>0</v>
      </c>
      <c r="AR31" s="17">
        <f t="shared" si="21"/>
        <v>0</v>
      </c>
      <c r="AS31" s="17">
        <f t="shared" si="21"/>
        <v>0</v>
      </c>
      <c r="AT31" s="17">
        <f t="shared" si="21"/>
        <v>0</v>
      </c>
      <c r="AU31" s="17">
        <f t="shared" si="21"/>
        <v>0</v>
      </c>
      <c r="AV31" s="17">
        <f t="shared" si="21"/>
        <v>0</v>
      </c>
      <c r="AW31" s="17">
        <f t="shared" si="21"/>
        <v>0</v>
      </c>
      <c r="AX31" s="17">
        <f t="shared" si="21"/>
        <v>0</v>
      </c>
      <c r="AY31" s="17">
        <f t="shared" si="21"/>
        <v>0</v>
      </c>
      <c r="AZ31" s="17">
        <f t="shared" si="21"/>
        <v>0</v>
      </c>
      <c r="BA31" s="17">
        <f t="shared" si="21"/>
        <v>0</v>
      </c>
      <c r="BB31" s="17">
        <f t="shared" si="21"/>
        <v>0</v>
      </c>
      <c r="BC31" s="18">
        <f t="shared" si="11"/>
        <v>0</v>
      </c>
      <c r="BD31" s="18">
        <f t="shared" si="12"/>
        <v>0</v>
      </c>
    </row>
    <row r="32" spans="1:56" s="22" customFormat="1" ht="16.5" customHeight="1">
      <c r="A32" s="87" t="s">
        <v>50</v>
      </c>
      <c r="B32" s="88"/>
      <c r="C32" s="89"/>
      <c r="D32" s="96" t="s">
        <v>32</v>
      </c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8"/>
      <c r="AP32" s="20">
        <f>+AP30+AP31</f>
        <v>806396393503</v>
      </c>
      <c r="AQ32" s="20">
        <f t="shared" ref="AQ32:BB32" si="22">+AQ30+AQ31</f>
        <v>767681005220.81006</v>
      </c>
      <c r="AR32" s="20">
        <f t="shared" si="22"/>
        <v>28750057981.190002</v>
      </c>
      <c r="AS32" s="20">
        <f t="shared" si="22"/>
        <v>9965230817</v>
      </c>
      <c r="AT32" s="20">
        <f t="shared" si="22"/>
        <v>678325084602.09009</v>
      </c>
      <c r="AU32" s="20">
        <f t="shared" si="22"/>
        <v>89355920618.720001</v>
      </c>
      <c r="AV32" s="20">
        <f t="shared" si="22"/>
        <v>587674594124.62012</v>
      </c>
      <c r="AW32" s="20">
        <f t="shared" si="22"/>
        <v>90650490477.470001</v>
      </c>
      <c r="AX32" s="20">
        <f t="shared" si="22"/>
        <v>582485309670.33997</v>
      </c>
      <c r="AY32" s="20">
        <f t="shared" si="22"/>
        <v>5189284454.2799997</v>
      </c>
      <c r="AZ32" s="20">
        <f t="shared" si="22"/>
        <v>568109200275.33997</v>
      </c>
      <c r="BA32" s="20">
        <f t="shared" si="22"/>
        <v>14376109395</v>
      </c>
      <c r="BB32" s="20">
        <f t="shared" si="22"/>
        <v>779628115</v>
      </c>
      <c r="BC32" s="51">
        <f t="shared" si="11"/>
        <v>0.84118070227897979</v>
      </c>
      <c r="BD32" s="51">
        <f t="shared" si="12"/>
        <v>0.72876639684826894</v>
      </c>
    </row>
    <row r="33" spans="1:56" s="13" customFormat="1" ht="15" hidden="1" customHeight="1">
      <c r="A33" s="39"/>
      <c r="B33" s="40"/>
      <c r="C33" s="40"/>
      <c r="D33" s="40"/>
      <c r="E33" s="40"/>
      <c r="F33" s="40"/>
      <c r="G33" s="40"/>
      <c r="H33" s="41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4">
        <f t="shared" ref="AP33:BB33" si="23">+AP17-AP32</f>
        <v>0</v>
      </c>
      <c r="AQ33" s="44">
        <f t="shared" si="23"/>
        <v>0</v>
      </c>
      <c r="AR33" s="44">
        <f t="shared" si="23"/>
        <v>0</v>
      </c>
      <c r="AS33" s="44">
        <f t="shared" si="23"/>
        <v>0</v>
      </c>
      <c r="AT33" s="44">
        <f t="shared" si="23"/>
        <v>0</v>
      </c>
      <c r="AU33" s="44">
        <f t="shared" si="23"/>
        <v>0</v>
      </c>
      <c r="AV33" s="44">
        <f t="shared" si="23"/>
        <v>0</v>
      </c>
      <c r="AW33" s="44">
        <f t="shared" si="23"/>
        <v>0</v>
      </c>
      <c r="AX33" s="44">
        <f t="shared" si="23"/>
        <v>0</v>
      </c>
      <c r="AY33" s="44">
        <f t="shared" si="23"/>
        <v>0</v>
      </c>
      <c r="AZ33" s="44">
        <f t="shared" si="23"/>
        <v>0</v>
      </c>
      <c r="BA33" s="44">
        <f t="shared" si="23"/>
        <v>0</v>
      </c>
      <c r="BB33" s="44">
        <f t="shared" si="23"/>
        <v>0</v>
      </c>
      <c r="BC33" s="44"/>
    </row>
    <row r="34" spans="1:56" s="13" customFormat="1" ht="19.5" customHeight="1">
      <c r="A34" s="39"/>
      <c r="B34" s="40"/>
      <c r="C34" s="40"/>
      <c r="D34" s="40"/>
      <c r="E34" s="40"/>
      <c r="F34" s="40"/>
      <c r="G34" s="40"/>
      <c r="H34" s="41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</row>
    <row r="35" spans="1:56" s="52" customFormat="1" ht="36">
      <c r="A35" s="76" t="s">
        <v>51</v>
      </c>
      <c r="B35" s="77"/>
      <c r="C35" s="76" t="s">
        <v>52</v>
      </c>
      <c r="D35" s="77"/>
      <c r="E35" s="76" t="s">
        <v>53</v>
      </c>
      <c r="F35" s="77"/>
      <c r="G35" s="76" t="s">
        <v>54</v>
      </c>
      <c r="H35" s="77"/>
      <c r="I35" s="76" t="s">
        <v>55</v>
      </c>
      <c r="J35" s="77"/>
      <c r="K35" s="77"/>
      <c r="L35" s="76" t="s">
        <v>56</v>
      </c>
      <c r="M35" s="77"/>
      <c r="N35" s="77"/>
      <c r="O35" s="76" t="s">
        <v>57</v>
      </c>
      <c r="P35" s="77"/>
      <c r="Q35" s="76" t="s">
        <v>58</v>
      </c>
      <c r="R35" s="77"/>
      <c r="S35" s="76" t="s">
        <v>59</v>
      </c>
      <c r="T35" s="77"/>
      <c r="U35" s="77"/>
      <c r="V35" s="77"/>
      <c r="W35" s="77"/>
      <c r="X35" s="77"/>
      <c r="Y35" s="77"/>
      <c r="Z35" s="77"/>
      <c r="AA35" s="76" t="s">
        <v>60</v>
      </c>
      <c r="AB35" s="77"/>
      <c r="AC35" s="77"/>
      <c r="AD35" s="77"/>
      <c r="AE35" s="77"/>
      <c r="AF35" s="76" t="s">
        <v>61</v>
      </c>
      <c r="AG35" s="77"/>
      <c r="AH35" s="77"/>
      <c r="AI35" s="38" t="s">
        <v>62</v>
      </c>
      <c r="AJ35" s="76" t="s">
        <v>63</v>
      </c>
      <c r="AK35" s="77"/>
      <c r="AL35" s="77"/>
      <c r="AM35" s="77"/>
      <c r="AN35" s="77"/>
      <c r="AO35" s="77"/>
      <c r="AP35" s="38" t="s">
        <v>6</v>
      </c>
      <c r="AQ35" s="38" t="s">
        <v>7</v>
      </c>
      <c r="AR35" s="38" t="s">
        <v>8</v>
      </c>
      <c r="AS35" s="38" t="s">
        <v>9</v>
      </c>
      <c r="AT35" s="38" t="s">
        <v>10</v>
      </c>
      <c r="AU35" s="38" t="s">
        <v>11</v>
      </c>
      <c r="AV35" s="38" t="s">
        <v>12</v>
      </c>
      <c r="AW35" s="38" t="s">
        <v>13</v>
      </c>
      <c r="AX35" s="38" t="s">
        <v>14</v>
      </c>
      <c r="AY35" s="38" t="s">
        <v>15</v>
      </c>
      <c r="AZ35" s="38" t="s">
        <v>16</v>
      </c>
      <c r="BA35" s="38" t="s">
        <v>17</v>
      </c>
      <c r="BB35" s="38" t="s">
        <v>18</v>
      </c>
      <c r="BC35" s="23" t="s">
        <v>19</v>
      </c>
      <c r="BD35" s="23" t="s">
        <v>20</v>
      </c>
    </row>
    <row r="36" spans="1:56" s="13" customFormat="1" ht="16.5" customHeight="1">
      <c r="A36" s="70" t="s">
        <v>21</v>
      </c>
      <c r="B36" s="115"/>
      <c r="C36" s="70"/>
      <c r="D36" s="115"/>
      <c r="E36" s="70"/>
      <c r="F36" s="115"/>
      <c r="G36" s="70"/>
      <c r="H36" s="115"/>
      <c r="I36" s="70"/>
      <c r="J36" s="115"/>
      <c r="K36" s="115"/>
      <c r="L36" s="70"/>
      <c r="M36" s="115"/>
      <c r="N36" s="115"/>
      <c r="O36" s="70"/>
      <c r="P36" s="115"/>
      <c r="Q36" s="70"/>
      <c r="R36" s="115"/>
      <c r="S36" s="71" t="s">
        <v>64</v>
      </c>
      <c r="T36" s="116"/>
      <c r="U36" s="116"/>
      <c r="V36" s="116"/>
      <c r="W36" s="116"/>
      <c r="X36" s="116"/>
      <c r="Y36" s="116"/>
      <c r="Z36" s="116"/>
      <c r="AA36" s="72" t="s">
        <v>65</v>
      </c>
      <c r="AB36" s="116"/>
      <c r="AC36" s="116"/>
      <c r="AD36" s="116"/>
      <c r="AE36" s="116"/>
      <c r="AF36" s="72" t="s">
        <v>66</v>
      </c>
      <c r="AG36" s="116"/>
      <c r="AH36" s="116"/>
      <c r="AI36" s="32" t="s">
        <v>67</v>
      </c>
      <c r="AJ36" s="73" t="s">
        <v>68</v>
      </c>
      <c r="AK36" s="116"/>
      <c r="AL36" s="116"/>
      <c r="AM36" s="116"/>
      <c r="AN36" s="116"/>
      <c r="AO36" s="116"/>
      <c r="AP36" s="33">
        <v>575997655516</v>
      </c>
      <c r="AQ36" s="33">
        <v>563612524447.14001</v>
      </c>
      <c r="AR36" s="33">
        <v>2419900251.8600001</v>
      </c>
      <c r="AS36" s="33">
        <v>9965230817</v>
      </c>
      <c r="AT36" s="33">
        <v>505862032538.82001</v>
      </c>
      <c r="AU36" s="33">
        <v>57750491908.32</v>
      </c>
      <c r="AV36" s="33">
        <v>440875420443.12</v>
      </c>
      <c r="AW36" s="33">
        <v>64986612095.699997</v>
      </c>
      <c r="AX36" s="33">
        <v>438862655462.84003</v>
      </c>
      <c r="AY36" s="33">
        <v>2012764980.28</v>
      </c>
      <c r="AZ36" s="33">
        <v>425279718493.84003</v>
      </c>
      <c r="BA36" s="33">
        <v>13582936969</v>
      </c>
      <c r="BB36" s="33">
        <v>763681220</v>
      </c>
      <c r="BC36" s="18">
        <f>+IFERROR(AT36/AP36,0)</f>
        <v>0.87823627005156835</v>
      </c>
      <c r="BD36" s="18">
        <f>+IFERROR(AV36/AP36,0)</f>
        <v>0.7654118314911672</v>
      </c>
    </row>
    <row r="37" spans="1:56" s="13" customFormat="1" ht="16.5" customHeight="1">
      <c r="A37" s="70" t="s">
        <v>21</v>
      </c>
      <c r="B37" s="115"/>
      <c r="C37" s="70"/>
      <c r="D37" s="115"/>
      <c r="E37" s="70"/>
      <c r="F37" s="115"/>
      <c r="G37" s="70"/>
      <c r="H37" s="115"/>
      <c r="I37" s="70"/>
      <c r="J37" s="115"/>
      <c r="K37" s="115"/>
      <c r="L37" s="70"/>
      <c r="M37" s="115"/>
      <c r="N37" s="115"/>
      <c r="O37" s="70"/>
      <c r="P37" s="115"/>
      <c r="Q37" s="70"/>
      <c r="R37" s="115"/>
      <c r="S37" s="71" t="s">
        <v>64</v>
      </c>
      <c r="T37" s="116"/>
      <c r="U37" s="116"/>
      <c r="V37" s="116"/>
      <c r="W37" s="116"/>
      <c r="X37" s="116"/>
      <c r="Y37" s="116"/>
      <c r="Z37" s="116"/>
      <c r="AA37" s="72" t="s">
        <v>65</v>
      </c>
      <c r="AB37" s="116"/>
      <c r="AC37" s="116"/>
      <c r="AD37" s="116"/>
      <c r="AE37" s="116"/>
      <c r="AF37" s="72" t="s">
        <v>69</v>
      </c>
      <c r="AG37" s="116"/>
      <c r="AH37" s="116"/>
      <c r="AI37" s="32" t="s">
        <v>70</v>
      </c>
      <c r="AJ37" s="73" t="s">
        <v>71</v>
      </c>
      <c r="AK37" s="116"/>
      <c r="AL37" s="116"/>
      <c r="AM37" s="116"/>
      <c r="AN37" s="116"/>
      <c r="AO37" s="116"/>
      <c r="AP37" s="33">
        <v>1881077000</v>
      </c>
      <c r="AQ37" s="33">
        <v>1676437376</v>
      </c>
      <c r="AR37" s="33">
        <v>204639624</v>
      </c>
      <c r="AS37" s="34">
        <v>0</v>
      </c>
      <c r="AT37" s="33">
        <v>1676437376</v>
      </c>
      <c r="AU37" s="34">
        <v>0</v>
      </c>
      <c r="AV37" s="33">
        <v>1676437376</v>
      </c>
      <c r="AW37" s="34">
        <v>0</v>
      </c>
      <c r="AX37" s="33">
        <v>1676437376</v>
      </c>
      <c r="AY37" s="34">
        <v>0</v>
      </c>
      <c r="AZ37" s="33">
        <v>1676437376</v>
      </c>
      <c r="BA37" s="34">
        <v>0</v>
      </c>
      <c r="BB37" s="34">
        <v>0</v>
      </c>
      <c r="BC37" s="18">
        <f t="shared" ref="BC37:BC100" si="24">+IFERROR(AT37/AP37,0)</f>
        <v>0.8912114581168129</v>
      </c>
      <c r="BD37" s="18">
        <f t="shared" ref="BD37:BD100" si="25">+IFERROR(AV37/AP37,0)</f>
        <v>0.8912114581168129</v>
      </c>
    </row>
    <row r="38" spans="1:56" s="13" customFormat="1" ht="16.5" customHeight="1">
      <c r="A38" s="70" t="s">
        <v>21</v>
      </c>
      <c r="B38" s="115"/>
      <c r="C38" s="70"/>
      <c r="D38" s="115"/>
      <c r="E38" s="70"/>
      <c r="F38" s="115"/>
      <c r="G38" s="70"/>
      <c r="H38" s="115"/>
      <c r="I38" s="70"/>
      <c r="J38" s="115"/>
      <c r="K38" s="115"/>
      <c r="L38" s="70"/>
      <c r="M38" s="115"/>
      <c r="N38" s="115"/>
      <c r="O38" s="70"/>
      <c r="P38" s="115"/>
      <c r="Q38" s="70"/>
      <c r="R38" s="115"/>
      <c r="S38" s="71" t="s">
        <v>64</v>
      </c>
      <c r="T38" s="116"/>
      <c r="U38" s="116"/>
      <c r="V38" s="116"/>
      <c r="W38" s="116"/>
      <c r="X38" s="116"/>
      <c r="Y38" s="116"/>
      <c r="Z38" s="116"/>
      <c r="AA38" s="72" t="s">
        <v>65</v>
      </c>
      <c r="AB38" s="116"/>
      <c r="AC38" s="116"/>
      <c r="AD38" s="116"/>
      <c r="AE38" s="116"/>
      <c r="AF38" s="72" t="s">
        <v>69</v>
      </c>
      <c r="AG38" s="116"/>
      <c r="AH38" s="116"/>
      <c r="AI38" s="32" t="s">
        <v>72</v>
      </c>
      <c r="AJ38" s="73" t="s">
        <v>73</v>
      </c>
      <c r="AK38" s="116"/>
      <c r="AL38" s="116"/>
      <c r="AM38" s="116"/>
      <c r="AN38" s="116"/>
      <c r="AO38" s="116"/>
      <c r="AP38" s="33">
        <v>153894590000</v>
      </c>
      <c r="AQ38" s="33">
        <v>133991713301</v>
      </c>
      <c r="AR38" s="33">
        <v>19902876699</v>
      </c>
      <c r="AS38" s="34">
        <v>0</v>
      </c>
      <c r="AT38" s="33">
        <v>124268923721.60001</v>
      </c>
      <c r="AU38" s="33">
        <v>9722789579.3999996</v>
      </c>
      <c r="AV38" s="33">
        <v>111840864959.96001</v>
      </c>
      <c r="AW38" s="33">
        <v>12428058761.639999</v>
      </c>
      <c r="AX38" s="33">
        <v>108910055890.96001</v>
      </c>
      <c r="AY38" s="33">
        <v>2930809069</v>
      </c>
      <c r="AZ38" s="33">
        <v>108910055890.96001</v>
      </c>
      <c r="BA38" s="34">
        <v>0</v>
      </c>
      <c r="BB38" s="34">
        <v>0</v>
      </c>
      <c r="BC38" s="18">
        <f t="shared" si="24"/>
        <v>0.80749377688715374</v>
      </c>
      <c r="BD38" s="18">
        <f t="shared" si="25"/>
        <v>0.72673682005299867</v>
      </c>
    </row>
    <row r="39" spans="1:56" s="13" customFormat="1" ht="16.5" customHeight="1">
      <c r="A39" s="70" t="s">
        <v>21</v>
      </c>
      <c r="B39" s="115"/>
      <c r="C39" s="70" t="s">
        <v>74</v>
      </c>
      <c r="D39" s="115"/>
      <c r="E39" s="70"/>
      <c r="F39" s="115"/>
      <c r="G39" s="70"/>
      <c r="H39" s="115"/>
      <c r="I39" s="70"/>
      <c r="J39" s="115"/>
      <c r="K39" s="115"/>
      <c r="L39" s="70"/>
      <c r="M39" s="115"/>
      <c r="N39" s="115"/>
      <c r="O39" s="70"/>
      <c r="P39" s="115"/>
      <c r="Q39" s="70"/>
      <c r="R39" s="115"/>
      <c r="S39" s="71" t="s">
        <v>75</v>
      </c>
      <c r="T39" s="116"/>
      <c r="U39" s="116"/>
      <c r="V39" s="116"/>
      <c r="W39" s="116"/>
      <c r="X39" s="116"/>
      <c r="Y39" s="116"/>
      <c r="Z39" s="116"/>
      <c r="AA39" s="72" t="s">
        <v>65</v>
      </c>
      <c r="AB39" s="116"/>
      <c r="AC39" s="116"/>
      <c r="AD39" s="116"/>
      <c r="AE39" s="116"/>
      <c r="AF39" s="72" t="s">
        <v>66</v>
      </c>
      <c r="AG39" s="116"/>
      <c r="AH39" s="116"/>
      <c r="AI39" s="32" t="s">
        <v>67</v>
      </c>
      <c r="AJ39" s="73" t="s">
        <v>68</v>
      </c>
      <c r="AK39" s="116"/>
      <c r="AL39" s="116"/>
      <c r="AM39" s="116"/>
      <c r="AN39" s="116"/>
      <c r="AO39" s="116"/>
      <c r="AP39" s="33">
        <v>247025946000</v>
      </c>
      <c r="AQ39" s="33">
        <v>246845560147</v>
      </c>
      <c r="AR39" s="33">
        <v>180385853</v>
      </c>
      <c r="AS39" s="34">
        <v>0</v>
      </c>
      <c r="AT39" s="33">
        <v>216509164875</v>
      </c>
      <c r="AU39" s="33">
        <v>30336395272</v>
      </c>
      <c r="AV39" s="33">
        <v>216493821239</v>
      </c>
      <c r="AW39" s="33">
        <v>15343636</v>
      </c>
      <c r="AX39" s="33">
        <v>216493821239</v>
      </c>
      <c r="AY39" s="34">
        <v>0</v>
      </c>
      <c r="AZ39" s="33">
        <v>203389540172</v>
      </c>
      <c r="BA39" s="33">
        <v>13104281067</v>
      </c>
      <c r="BB39" s="33">
        <v>37935992</v>
      </c>
      <c r="BC39" s="18">
        <f t="shared" si="24"/>
        <v>0.87646325570594108</v>
      </c>
      <c r="BD39" s="18">
        <f t="shared" si="25"/>
        <v>0.87640114224681487</v>
      </c>
    </row>
    <row r="40" spans="1:56" s="13" customFormat="1" ht="16.5" customHeight="1">
      <c r="A40" s="70" t="s">
        <v>21</v>
      </c>
      <c r="B40" s="115"/>
      <c r="C40" s="70" t="s">
        <v>74</v>
      </c>
      <c r="D40" s="115"/>
      <c r="E40" s="70" t="s">
        <v>74</v>
      </c>
      <c r="F40" s="115"/>
      <c r="G40" s="70"/>
      <c r="H40" s="115"/>
      <c r="I40" s="70"/>
      <c r="J40" s="115"/>
      <c r="K40" s="115"/>
      <c r="L40" s="70"/>
      <c r="M40" s="115"/>
      <c r="N40" s="115"/>
      <c r="O40" s="70"/>
      <c r="P40" s="115"/>
      <c r="Q40" s="70"/>
      <c r="R40" s="115"/>
      <c r="S40" s="71" t="s">
        <v>76</v>
      </c>
      <c r="T40" s="116"/>
      <c r="U40" s="116"/>
      <c r="V40" s="116"/>
      <c r="W40" s="116"/>
      <c r="X40" s="116"/>
      <c r="Y40" s="116"/>
      <c r="Z40" s="116"/>
      <c r="AA40" s="72" t="s">
        <v>65</v>
      </c>
      <c r="AB40" s="116"/>
      <c r="AC40" s="116"/>
      <c r="AD40" s="116"/>
      <c r="AE40" s="116"/>
      <c r="AF40" s="72" t="s">
        <v>66</v>
      </c>
      <c r="AG40" s="116"/>
      <c r="AH40" s="116"/>
      <c r="AI40" s="32" t="s">
        <v>67</v>
      </c>
      <c r="AJ40" s="73" t="s">
        <v>68</v>
      </c>
      <c r="AK40" s="116"/>
      <c r="AL40" s="116"/>
      <c r="AM40" s="116"/>
      <c r="AN40" s="116"/>
      <c r="AO40" s="116"/>
      <c r="AP40" s="33">
        <v>247025946000</v>
      </c>
      <c r="AQ40" s="33">
        <v>246845560147</v>
      </c>
      <c r="AR40" s="33">
        <v>180385853</v>
      </c>
      <c r="AS40" s="34">
        <v>0</v>
      </c>
      <c r="AT40" s="33">
        <v>216509164875</v>
      </c>
      <c r="AU40" s="33">
        <v>30336395272</v>
      </c>
      <c r="AV40" s="33">
        <v>216493821239</v>
      </c>
      <c r="AW40" s="33">
        <v>15343636</v>
      </c>
      <c r="AX40" s="33">
        <v>216493821239</v>
      </c>
      <c r="AY40" s="34">
        <v>0</v>
      </c>
      <c r="AZ40" s="33">
        <v>203389540172</v>
      </c>
      <c r="BA40" s="33">
        <v>13104281067</v>
      </c>
      <c r="BB40" s="33">
        <v>37935992</v>
      </c>
      <c r="BC40" s="18">
        <f t="shared" si="24"/>
        <v>0.87646325570594108</v>
      </c>
      <c r="BD40" s="18">
        <f t="shared" si="25"/>
        <v>0.87640114224681487</v>
      </c>
    </row>
    <row r="41" spans="1:56" s="13" customFormat="1" ht="16.5" customHeight="1">
      <c r="A41" s="70" t="s">
        <v>21</v>
      </c>
      <c r="B41" s="115"/>
      <c r="C41" s="70" t="s">
        <v>74</v>
      </c>
      <c r="D41" s="115"/>
      <c r="E41" s="70" t="s">
        <v>74</v>
      </c>
      <c r="F41" s="115"/>
      <c r="G41" s="70" t="s">
        <v>74</v>
      </c>
      <c r="H41" s="115"/>
      <c r="I41" s="70"/>
      <c r="J41" s="115"/>
      <c r="K41" s="115"/>
      <c r="L41" s="70"/>
      <c r="M41" s="115"/>
      <c r="N41" s="115"/>
      <c r="O41" s="70"/>
      <c r="P41" s="115"/>
      <c r="Q41" s="70"/>
      <c r="R41" s="115"/>
      <c r="S41" s="71" t="s">
        <v>77</v>
      </c>
      <c r="T41" s="116"/>
      <c r="U41" s="116"/>
      <c r="V41" s="116"/>
      <c r="W41" s="116"/>
      <c r="X41" s="116"/>
      <c r="Y41" s="116"/>
      <c r="Z41" s="116"/>
      <c r="AA41" s="72" t="s">
        <v>65</v>
      </c>
      <c r="AB41" s="116"/>
      <c r="AC41" s="116"/>
      <c r="AD41" s="116"/>
      <c r="AE41" s="116"/>
      <c r="AF41" s="72" t="s">
        <v>66</v>
      </c>
      <c r="AG41" s="116"/>
      <c r="AH41" s="116"/>
      <c r="AI41" s="32" t="s">
        <v>67</v>
      </c>
      <c r="AJ41" s="73" t="s">
        <v>68</v>
      </c>
      <c r="AK41" s="116"/>
      <c r="AL41" s="116"/>
      <c r="AM41" s="116"/>
      <c r="AN41" s="116"/>
      <c r="AO41" s="116"/>
      <c r="AP41" s="33">
        <v>167442267000</v>
      </c>
      <c r="AQ41" s="33">
        <v>167442267000</v>
      </c>
      <c r="AR41" s="34">
        <v>0</v>
      </c>
      <c r="AS41" s="34">
        <v>0</v>
      </c>
      <c r="AT41" s="33">
        <v>153502970516</v>
      </c>
      <c r="AU41" s="33">
        <v>13939296484</v>
      </c>
      <c r="AV41" s="33">
        <v>153488740280</v>
      </c>
      <c r="AW41" s="33">
        <v>14230236</v>
      </c>
      <c r="AX41" s="33">
        <v>153488740280</v>
      </c>
      <c r="AY41" s="34">
        <v>0</v>
      </c>
      <c r="AZ41" s="33">
        <v>140384459213</v>
      </c>
      <c r="BA41" s="33">
        <v>13104281067</v>
      </c>
      <c r="BB41" s="33">
        <v>37935992</v>
      </c>
      <c r="BC41" s="18">
        <f t="shared" si="24"/>
        <v>0.91675162589622605</v>
      </c>
      <c r="BD41" s="18">
        <f t="shared" si="25"/>
        <v>0.91666663997089814</v>
      </c>
    </row>
    <row r="42" spans="1:56" s="13" customFormat="1" ht="16.5" customHeight="1">
      <c r="A42" s="70" t="s">
        <v>21</v>
      </c>
      <c r="B42" s="115"/>
      <c r="C42" s="70" t="s">
        <v>74</v>
      </c>
      <c r="D42" s="115"/>
      <c r="E42" s="70" t="s">
        <v>74</v>
      </c>
      <c r="F42" s="115"/>
      <c r="G42" s="70" t="s">
        <v>74</v>
      </c>
      <c r="H42" s="115"/>
      <c r="I42" s="70" t="s">
        <v>78</v>
      </c>
      <c r="J42" s="115"/>
      <c r="K42" s="115"/>
      <c r="L42" s="70"/>
      <c r="M42" s="115"/>
      <c r="N42" s="115"/>
      <c r="O42" s="70"/>
      <c r="P42" s="115"/>
      <c r="Q42" s="70"/>
      <c r="R42" s="115"/>
      <c r="S42" s="71" t="s">
        <v>79</v>
      </c>
      <c r="T42" s="116"/>
      <c r="U42" s="116"/>
      <c r="V42" s="116"/>
      <c r="W42" s="116"/>
      <c r="X42" s="116"/>
      <c r="Y42" s="116"/>
      <c r="Z42" s="116"/>
      <c r="AA42" s="72" t="s">
        <v>65</v>
      </c>
      <c r="AB42" s="116"/>
      <c r="AC42" s="116"/>
      <c r="AD42" s="116"/>
      <c r="AE42" s="116"/>
      <c r="AF42" s="72" t="s">
        <v>66</v>
      </c>
      <c r="AG42" s="116"/>
      <c r="AH42" s="116"/>
      <c r="AI42" s="32" t="s">
        <v>67</v>
      </c>
      <c r="AJ42" s="73" t="s">
        <v>68</v>
      </c>
      <c r="AK42" s="116"/>
      <c r="AL42" s="116"/>
      <c r="AM42" s="116"/>
      <c r="AN42" s="116"/>
      <c r="AO42" s="116"/>
      <c r="AP42" s="33">
        <v>167442267000</v>
      </c>
      <c r="AQ42" s="33">
        <v>167442267000</v>
      </c>
      <c r="AR42" s="34">
        <v>0</v>
      </c>
      <c r="AS42" s="34">
        <v>0</v>
      </c>
      <c r="AT42" s="33">
        <v>153502970516</v>
      </c>
      <c r="AU42" s="33">
        <v>13939296484</v>
      </c>
      <c r="AV42" s="33">
        <v>153488740280</v>
      </c>
      <c r="AW42" s="33">
        <v>14230236</v>
      </c>
      <c r="AX42" s="33">
        <v>153488740280</v>
      </c>
      <c r="AY42" s="34">
        <v>0</v>
      </c>
      <c r="AZ42" s="33">
        <v>140384459213</v>
      </c>
      <c r="BA42" s="33">
        <v>13104281067</v>
      </c>
      <c r="BB42" s="33">
        <v>37935992</v>
      </c>
      <c r="BC42" s="18">
        <f t="shared" si="24"/>
        <v>0.91675162589622605</v>
      </c>
      <c r="BD42" s="18">
        <f t="shared" si="25"/>
        <v>0.91666663997089814</v>
      </c>
    </row>
    <row r="43" spans="1:56" s="13" customFormat="1" ht="16.5" customHeight="1">
      <c r="A43" s="66" t="s">
        <v>21</v>
      </c>
      <c r="B43" s="115"/>
      <c r="C43" s="66" t="s">
        <v>74</v>
      </c>
      <c r="D43" s="115"/>
      <c r="E43" s="66" t="s">
        <v>74</v>
      </c>
      <c r="F43" s="115"/>
      <c r="G43" s="66" t="s">
        <v>74</v>
      </c>
      <c r="H43" s="115"/>
      <c r="I43" s="66" t="s">
        <v>78</v>
      </c>
      <c r="J43" s="115"/>
      <c r="K43" s="115"/>
      <c r="L43" s="66" t="s">
        <v>78</v>
      </c>
      <c r="M43" s="115"/>
      <c r="N43" s="115"/>
      <c r="O43" s="66"/>
      <c r="P43" s="115"/>
      <c r="Q43" s="66"/>
      <c r="R43" s="115"/>
      <c r="S43" s="67" t="s">
        <v>80</v>
      </c>
      <c r="T43" s="116"/>
      <c r="U43" s="116"/>
      <c r="V43" s="116"/>
      <c r="W43" s="116"/>
      <c r="X43" s="116"/>
      <c r="Y43" s="116"/>
      <c r="Z43" s="116"/>
      <c r="AA43" s="68" t="s">
        <v>65</v>
      </c>
      <c r="AB43" s="116"/>
      <c r="AC43" s="116"/>
      <c r="AD43" s="116"/>
      <c r="AE43" s="116"/>
      <c r="AF43" s="68" t="s">
        <v>66</v>
      </c>
      <c r="AG43" s="116"/>
      <c r="AH43" s="116"/>
      <c r="AI43" s="35" t="s">
        <v>67</v>
      </c>
      <c r="AJ43" s="75" t="s">
        <v>68</v>
      </c>
      <c r="AK43" s="116"/>
      <c r="AL43" s="116"/>
      <c r="AM43" s="116"/>
      <c r="AN43" s="116"/>
      <c r="AO43" s="116"/>
      <c r="AP43" s="36">
        <v>130892267000</v>
      </c>
      <c r="AQ43" s="36">
        <v>130892267000</v>
      </c>
      <c r="AR43" s="37">
        <v>0</v>
      </c>
      <c r="AS43" s="37">
        <v>0</v>
      </c>
      <c r="AT43" s="36">
        <v>119691356744</v>
      </c>
      <c r="AU43" s="36">
        <v>11200910256</v>
      </c>
      <c r="AV43" s="36">
        <v>119677126508</v>
      </c>
      <c r="AW43" s="36">
        <v>14230236</v>
      </c>
      <c r="AX43" s="36">
        <v>119677126508</v>
      </c>
      <c r="AY43" s="37">
        <v>0</v>
      </c>
      <c r="AZ43" s="36">
        <v>119677126508</v>
      </c>
      <c r="BA43" s="37">
        <v>0</v>
      </c>
      <c r="BB43" s="36">
        <v>37935992</v>
      </c>
      <c r="BC43" s="18">
        <f t="shared" si="24"/>
        <v>0.91442649353762051</v>
      </c>
      <c r="BD43" s="18">
        <f t="shared" si="25"/>
        <v>0.91431777637406186</v>
      </c>
    </row>
    <row r="44" spans="1:56" s="13" customFormat="1" ht="16.5" customHeight="1">
      <c r="A44" s="66" t="s">
        <v>21</v>
      </c>
      <c r="B44" s="115"/>
      <c r="C44" s="66" t="s">
        <v>74</v>
      </c>
      <c r="D44" s="115"/>
      <c r="E44" s="66" t="s">
        <v>74</v>
      </c>
      <c r="F44" s="115"/>
      <c r="G44" s="66" t="s">
        <v>74</v>
      </c>
      <c r="H44" s="115"/>
      <c r="I44" s="66" t="s">
        <v>78</v>
      </c>
      <c r="J44" s="115"/>
      <c r="K44" s="115"/>
      <c r="L44" s="66" t="s">
        <v>81</v>
      </c>
      <c r="M44" s="115"/>
      <c r="N44" s="115"/>
      <c r="O44" s="66"/>
      <c r="P44" s="115"/>
      <c r="Q44" s="66"/>
      <c r="R44" s="115"/>
      <c r="S44" s="67" t="s">
        <v>82</v>
      </c>
      <c r="T44" s="116"/>
      <c r="U44" s="116"/>
      <c r="V44" s="116"/>
      <c r="W44" s="116"/>
      <c r="X44" s="116"/>
      <c r="Y44" s="116"/>
      <c r="Z44" s="116"/>
      <c r="AA44" s="68" t="s">
        <v>65</v>
      </c>
      <c r="AB44" s="116"/>
      <c r="AC44" s="116"/>
      <c r="AD44" s="116"/>
      <c r="AE44" s="116"/>
      <c r="AF44" s="68" t="s">
        <v>66</v>
      </c>
      <c r="AG44" s="116"/>
      <c r="AH44" s="116"/>
      <c r="AI44" s="35" t="s">
        <v>67</v>
      </c>
      <c r="AJ44" s="75" t="s">
        <v>68</v>
      </c>
      <c r="AK44" s="116"/>
      <c r="AL44" s="116"/>
      <c r="AM44" s="116"/>
      <c r="AN44" s="116"/>
      <c r="AO44" s="116"/>
      <c r="AP44" s="36">
        <v>4700000000</v>
      </c>
      <c r="AQ44" s="36">
        <v>4700000000</v>
      </c>
      <c r="AR44" s="37">
        <v>0</v>
      </c>
      <c r="AS44" s="37">
        <v>0</v>
      </c>
      <c r="AT44" s="36">
        <v>4471090206</v>
      </c>
      <c r="AU44" s="36">
        <v>228909794</v>
      </c>
      <c r="AV44" s="36">
        <v>4471090206</v>
      </c>
      <c r="AW44" s="37">
        <v>0</v>
      </c>
      <c r="AX44" s="36">
        <v>4471090206</v>
      </c>
      <c r="AY44" s="37">
        <v>0</v>
      </c>
      <c r="AZ44" s="36">
        <v>4471090206</v>
      </c>
      <c r="BA44" s="37">
        <v>0</v>
      </c>
      <c r="BB44" s="37">
        <v>0</v>
      </c>
      <c r="BC44" s="18">
        <f t="shared" si="24"/>
        <v>0.95129578851063834</v>
      </c>
      <c r="BD44" s="18">
        <f t="shared" si="25"/>
        <v>0.95129578851063834</v>
      </c>
    </row>
    <row r="45" spans="1:56" s="13" customFormat="1" ht="16.5" customHeight="1">
      <c r="A45" s="66" t="s">
        <v>21</v>
      </c>
      <c r="B45" s="115"/>
      <c r="C45" s="66" t="s">
        <v>74</v>
      </c>
      <c r="D45" s="115"/>
      <c r="E45" s="66" t="s">
        <v>74</v>
      </c>
      <c r="F45" s="115"/>
      <c r="G45" s="66" t="s">
        <v>74</v>
      </c>
      <c r="H45" s="115"/>
      <c r="I45" s="66" t="s">
        <v>78</v>
      </c>
      <c r="J45" s="115"/>
      <c r="K45" s="115"/>
      <c r="L45" s="66" t="s">
        <v>83</v>
      </c>
      <c r="M45" s="115"/>
      <c r="N45" s="115"/>
      <c r="O45" s="66"/>
      <c r="P45" s="115"/>
      <c r="Q45" s="66"/>
      <c r="R45" s="115"/>
      <c r="S45" s="67" t="s">
        <v>84</v>
      </c>
      <c r="T45" s="116"/>
      <c r="U45" s="116"/>
      <c r="V45" s="116"/>
      <c r="W45" s="116"/>
      <c r="X45" s="116"/>
      <c r="Y45" s="116"/>
      <c r="Z45" s="116"/>
      <c r="AA45" s="68" t="s">
        <v>65</v>
      </c>
      <c r="AB45" s="116"/>
      <c r="AC45" s="116"/>
      <c r="AD45" s="116"/>
      <c r="AE45" s="116"/>
      <c r="AF45" s="68" t="s">
        <v>66</v>
      </c>
      <c r="AG45" s="116"/>
      <c r="AH45" s="116"/>
      <c r="AI45" s="35" t="s">
        <v>67</v>
      </c>
      <c r="AJ45" s="75" t="s">
        <v>68</v>
      </c>
      <c r="AK45" s="116"/>
      <c r="AL45" s="116"/>
      <c r="AM45" s="116"/>
      <c r="AN45" s="116"/>
      <c r="AO45" s="116"/>
      <c r="AP45" s="36">
        <v>6500000000</v>
      </c>
      <c r="AQ45" s="36">
        <v>6500000000</v>
      </c>
      <c r="AR45" s="37">
        <v>0</v>
      </c>
      <c r="AS45" s="37">
        <v>0</v>
      </c>
      <c r="AT45" s="36">
        <v>6234308799</v>
      </c>
      <c r="AU45" s="36">
        <v>265691201</v>
      </c>
      <c r="AV45" s="36">
        <v>6234308799</v>
      </c>
      <c r="AW45" s="37">
        <v>0</v>
      </c>
      <c r="AX45" s="36">
        <v>6234308799</v>
      </c>
      <c r="AY45" s="37">
        <v>0</v>
      </c>
      <c r="AZ45" s="36">
        <v>6234308799</v>
      </c>
      <c r="BA45" s="37">
        <v>0</v>
      </c>
      <c r="BB45" s="37">
        <v>0</v>
      </c>
      <c r="BC45" s="18">
        <f t="shared" si="24"/>
        <v>0.95912443061538466</v>
      </c>
      <c r="BD45" s="18">
        <f t="shared" si="25"/>
        <v>0.95912443061538466</v>
      </c>
    </row>
    <row r="46" spans="1:56" s="13" customFormat="1" ht="16.5" customHeight="1">
      <c r="A46" s="66" t="s">
        <v>21</v>
      </c>
      <c r="B46" s="115"/>
      <c r="C46" s="66" t="s">
        <v>74</v>
      </c>
      <c r="D46" s="115"/>
      <c r="E46" s="66" t="s">
        <v>74</v>
      </c>
      <c r="F46" s="115"/>
      <c r="G46" s="66" t="s">
        <v>74</v>
      </c>
      <c r="H46" s="115"/>
      <c r="I46" s="66" t="s">
        <v>78</v>
      </c>
      <c r="J46" s="115"/>
      <c r="K46" s="115"/>
      <c r="L46" s="66" t="s">
        <v>85</v>
      </c>
      <c r="M46" s="115"/>
      <c r="N46" s="115"/>
      <c r="O46" s="66"/>
      <c r="P46" s="115"/>
      <c r="Q46" s="66"/>
      <c r="R46" s="115"/>
      <c r="S46" s="67" t="s">
        <v>86</v>
      </c>
      <c r="T46" s="116"/>
      <c r="U46" s="116"/>
      <c r="V46" s="116"/>
      <c r="W46" s="116"/>
      <c r="X46" s="116"/>
      <c r="Y46" s="116"/>
      <c r="Z46" s="116"/>
      <c r="AA46" s="68" t="s">
        <v>65</v>
      </c>
      <c r="AB46" s="116"/>
      <c r="AC46" s="116"/>
      <c r="AD46" s="116"/>
      <c r="AE46" s="116"/>
      <c r="AF46" s="68" t="s">
        <v>66</v>
      </c>
      <c r="AG46" s="116"/>
      <c r="AH46" s="116"/>
      <c r="AI46" s="35" t="s">
        <v>67</v>
      </c>
      <c r="AJ46" s="75" t="s">
        <v>68</v>
      </c>
      <c r="AK46" s="116"/>
      <c r="AL46" s="116"/>
      <c r="AM46" s="116"/>
      <c r="AN46" s="116"/>
      <c r="AO46" s="116"/>
      <c r="AP46" s="36">
        <v>4500000000</v>
      </c>
      <c r="AQ46" s="36">
        <v>4500000000</v>
      </c>
      <c r="AR46" s="37">
        <v>0</v>
      </c>
      <c r="AS46" s="37">
        <v>0</v>
      </c>
      <c r="AT46" s="36">
        <v>3882948987</v>
      </c>
      <c r="AU46" s="36">
        <v>617051013</v>
      </c>
      <c r="AV46" s="36">
        <v>3882948987</v>
      </c>
      <c r="AW46" s="37">
        <v>0</v>
      </c>
      <c r="AX46" s="36">
        <v>3882948987</v>
      </c>
      <c r="AY46" s="37">
        <v>0</v>
      </c>
      <c r="AZ46" s="36">
        <v>3882948987</v>
      </c>
      <c r="BA46" s="37">
        <v>0</v>
      </c>
      <c r="BB46" s="37">
        <v>0</v>
      </c>
      <c r="BC46" s="18">
        <f t="shared" si="24"/>
        <v>0.86287755266666666</v>
      </c>
      <c r="BD46" s="18">
        <f t="shared" si="25"/>
        <v>0.86287755266666666</v>
      </c>
    </row>
    <row r="47" spans="1:56" s="13" customFormat="1" ht="16.5" customHeight="1">
      <c r="A47" s="66" t="s">
        <v>21</v>
      </c>
      <c r="B47" s="115"/>
      <c r="C47" s="66" t="s">
        <v>74</v>
      </c>
      <c r="D47" s="115"/>
      <c r="E47" s="66" t="s">
        <v>74</v>
      </c>
      <c r="F47" s="115"/>
      <c r="G47" s="66" t="s">
        <v>74</v>
      </c>
      <c r="H47" s="115"/>
      <c r="I47" s="66" t="s">
        <v>78</v>
      </c>
      <c r="J47" s="115"/>
      <c r="K47" s="115"/>
      <c r="L47" s="66" t="s">
        <v>87</v>
      </c>
      <c r="M47" s="115"/>
      <c r="N47" s="115"/>
      <c r="O47" s="66"/>
      <c r="P47" s="115"/>
      <c r="Q47" s="66"/>
      <c r="R47" s="115"/>
      <c r="S47" s="67" t="s">
        <v>88</v>
      </c>
      <c r="T47" s="116"/>
      <c r="U47" s="116"/>
      <c r="V47" s="116"/>
      <c r="W47" s="116"/>
      <c r="X47" s="116"/>
      <c r="Y47" s="116"/>
      <c r="Z47" s="116"/>
      <c r="AA47" s="68" t="s">
        <v>65</v>
      </c>
      <c r="AB47" s="116"/>
      <c r="AC47" s="116"/>
      <c r="AD47" s="116"/>
      <c r="AE47" s="116"/>
      <c r="AF47" s="68" t="s">
        <v>66</v>
      </c>
      <c r="AG47" s="116"/>
      <c r="AH47" s="116"/>
      <c r="AI47" s="35" t="s">
        <v>67</v>
      </c>
      <c r="AJ47" s="75" t="s">
        <v>68</v>
      </c>
      <c r="AK47" s="116"/>
      <c r="AL47" s="116"/>
      <c r="AM47" s="116"/>
      <c r="AN47" s="116"/>
      <c r="AO47" s="116"/>
      <c r="AP47" s="36">
        <v>700000000</v>
      </c>
      <c r="AQ47" s="36">
        <v>700000000</v>
      </c>
      <c r="AR47" s="37">
        <v>0</v>
      </c>
      <c r="AS47" s="37">
        <v>0</v>
      </c>
      <c r="AT47" s="36">
        <v>406314251</v>
      </c>
      <c r="AU47" s="36">
        <v>293685749</v>
      </c>
      <c r="AV47" s="36">
        <v>406314251</v>
      </c>
      <c r="AW47" s="37">
        <v>0</v>
      </c>
      <c r="AX47" s="36">
        <v>406314251</v>
      </c>
      <c r="AY47" s="37">
        <v>0</v>
      </c>
      <c r="AZ47" s="36">
        <v>406314251</v>
      </c>
      <c r="BA47" s="37">
        <v>0</v>
      </c>
      <c r="BB47" s="37">
        <v>0</v>
      </c>
      <c r="BC47" s="18">
        <f t="shared" si="24"/>
        <v>0.58044892999999997</v>
      </c>
      <c r="BD47" s="18">
        <f t="shared" si="25"/>
        <v>0.58044892999999997</v>
      </c>
    </row>
    <row r="48" spans="1:56" s="13" customFormat="1" ht="16.5" customHeight="1">
      <c r="A48" s="66" t="s">
        <v>21</v>
      </c>
      <c r="B48" s="115"/>
      <c r="C48" s="66" t="s">
        <v>74</v>
      </c>
      <c r="D48" s="115"/>
      <c r="E48" s="66" t="s">
        <v>74</v>
      </c>
      <c r="F48" s="115"/>
      <c r="G48" s="66" t="s">
        <v>74</v>
      </c>
      <c r="H48" s="115"/>
      <c r="I48" s="66" t="s">
        <v>78</v>
      </c>
      <c r="J48" s="115"/>
      <c r="K48" s="115"/>
      <c r="L48" s="66" t="s">
        <v>89</v>
      </c>
      <c r="M48" s="115"/>
      <c r="N48" s="115"/>
      <c r="O48" s="66"/>
      <c r="P48" s="115"/>
      <c r="Q48" s="66"/>
      <c r="R48" s="115"/>
      <c r="S48" s="67" t="s">
        <v>90</v>
      </c>
      <c r="T48" s="116"/>
      <c r="U48" s="116"/>
      <c r="V48" s="116"/>
      <c r="W48" s="116"/>
      <c r="X48" s="116"/>
      <c r="Y48" s="116"/>
      <c r="Z48" s="116"/>
      <c r="AA48" s="68" t="s">
        <v>65</v>
      </c>
      <c r="AB48" s="116"/>
      <c r="AC48" s="116"/>
      <c r="AD48" s="116"/>
      <c r="AE48" s="116"/>
      <c r="AF48" s="68" t="s">
        <v>66</v>
      </c>
      <c r="AG48" s="116"/>
      <c r="AH48" s="116"/>
      <c r="AI48" s="35" t="s">
        <v>67</v>
      </c>
      <c r="AJ48" s="75" t="s">
        <v>68</v>
      </c>
      <c r="AK48" s="116"/>
      <c r="AL48" s="116"/>
      <c r="AM48" s="116"/>
      <c r="AN48" s="116"/>
      <c r="AO48" s="116"/>
      <c r="AP48" s="36">
        <v>13650000000</v>
      </c>
      <c r="AQ48" s="36">
        <v>13650000000</v>
      </c>
      <c r="AR48" s="37">
        <v>0</v>
      </c>
      <c r="AS48" s="37">
        <v>0</v>
      </c>
      <c r="AT48" s="36">
        <v>13504173698</v>
      </c>
      <c r="AU48" s="36">
        <v>145826302</v>
      </c>
      <c r="AV48" s="36">
        <v>13504173698</v>
      </c>
      <c r="AW48" s="37">
        <v>0</v>
      </c>
      <c r="AX48" s="36">
        <v>13504173698</v>
      </c>
      <c r="AY48" s="37">
        <v>0</v>
      </c>
      <c r="AZ48" s="36">
        <v>399892631</v>
      </c>
      <c r="BA48" s="36">
        <v>13104281067</v>
      </c>
      <c r="BB48" s="37">
        <v>0</v>
      </c>
      <c r="BC48" s="18">
        <f t="shared" si="24"/>
        <v>0.98931675443223444</v>
      </c>
      <c r="BD48" s="18">
        <f t="shared" si="25"/>
        <v>0.98931675443223444</v>
      </c>
    </row>
    <row r="49" spans="1:56" s="13" customFormat="1" ht="16.5" customHeight="1">
      <c r="A49" s="66" t="s">
        <v>21</v>
      </c>
      <c r="B49" s="115"/>
      <c r="C49" s="66" t="s">
        <v>74</v>
      </c>
      <c r="D49" s="115"/>
      <c r="E49" s="66" t="s">
        <v>74</v>
      </c>
      <c r="F49" s="115"/>
      <c r="G49" s="66" t="s">
        <v>74</v>
      </c>
      <c r="H49" s="115"/>
      <c r="I49" s="66" t="s">
        <v>78</v>
      </c>
      <c r="J49" s="115"/>
      <c r="K49" s="115"/>
      <c r="L49" s="66" t="s">
        <v>91</v>
      </c>
      <c r="M49" s="115"/>
      <c r="N49" s="115"/>
      <c r="O49" s="66"/>
      <c r="P49" s="115"/>
      <c r="Q49" s="66"/>
      <c r="R49" s="115"/>
      <c r="S49" s="67" t="s">
        <v>92</v>
      </c>
      <c r="T49" s="116"/>
      <c r="U49" s="116"/>
      <c r="V49" s="116"/>
      <c r="W49" s="116"/>
      <c r="X49" s="116"/>
      <c r="Y49" s="116"/>
      <c r="Z49" s="116"/>
      <c r="AA49" s="68" t="s">
        <v>65</v>
      </c>
      <c r="AB49" s="116"/>
      <c r="AC49" s="116"/>
      <c r="AD49" s="116"/>
      <c r="AE49" s="116"/>
      <c r="AF49" s="68" t="s">
        <v>66</v>
      </c>
      <c r="AG49" s="116"/>
      <c r="AH49" s="116"/>
      <c r="AI49" s="35" t="s">
        <v>67</v>
      </c>
      <c r="AJ49" s="75" t="s">
        <v>68</v>
      </c>
      <c r="AK49" s="116"/>
      <c r="AL49" s="116"/>
      <c r="AM49" s="116"/>
      <c r="AN49" s="116"/>
      <c r="AO49" s="116"/>
      <c r="AP49" s="36">
        <v>6500000000</v>
      </c>
      <c r="AQ49" s="36">
        <v>6500000000</v>
      </c>
      <c r="AR49" s="37">
        <v>0</v>
      </c>
      <c r="AS49" s="37">
        <v>0</v>
      </c>
      <c r="AT49" s="36">
        <v>5312777831</v>
      </c>
      <c r="AU49" s="36">
        <v>1187222169</v>
      </c>
      <c r="AV49" s="36">
        <v>5312777831</v>
      </c>
      <c r="AW49" s="37">
        <v>0</v>
      </c>
      <c r="AX49" s="36">
        <v>5312777831</v>
      </c>
      <c r="AY49" s="37">
        <v>0</v>
      </c>
      <c r="AZ49" s="36">
        <v>5312777831</v>
      </c>
      <c r="BA49" s="37">
        <v>0</v>
      </c>
      <c r="BB49" s="37">
        <v>0</v>
      </c>
      <c r="BC49" s="18">
        <f t="shared" si="24"/>
        <v>0.81735043553846154</v>
      </c>
      <c r="BD49" s="18">
        <f t="shared" si="25"/>
        <v>0.81735043553846154</v>
      </c>
    </row>
    <row r="50" spans="1:56" s="13" customFormat="1" ht="16.5" customHeight="1">
      <c r="A50" s="66" t="s">
        <v>21</v>
      </c>
      <c r="B50" s="115"/>
      <c r="C50" s="66" t="s">
        <v>74</v>
      </c>
      <c r="D50" s="115"/>
      <c r="E50" s="66" t="s">
        <v>74</v>
      </c>
      <c r="F50" s="115"/>
      <c r="G50" s="66" t="s">
        <v>93</v>
      </c>
      <c r="H50" s="115"/>
      <c r="I50" s="66"/>
      <c r="J50" s="115"/>
      <c r="K50" s="115"/>
      <c r="L50" s="66"/>
      <c r="M50" s="115"/>
      <c r="N50" s="115"/>
      <c r="O50" s="66"/>
      <c r="P50" s="115"/>
      <c r="Q50" s="66"/>
      <c r="R50" s="115"/>
      <c r="S50" s="67" t="s">
        <v>94</v>
      </c>
      <c r="T50" s="116"/>
      <c r="U50" s="116"/>
      <c r="V50" s="116"/>
      <c r="W50" s="116"/>
      <c r="X50" s="116"/>
      <c r="Y50" s="116"/>
      <c r="Z50" s="116"/>
      <c r="AA50" s="68" t="s">
        <v>65</v>
      </c>
      <c r="AB50" s="116"/>
      <c r="AC50" s="116"/>
      <c r="AD50" s="116"/>
      <c r="AE50" s="116"/>
      <c r="AF50" s="68" t="s">
        <v>66</v>
      </c>
      <c r="AG50" s="116"/>
      <c r="AH50" s="116"/>
      <c r="AI50" s="35" t="s">
        <v>67</v>
      </c>
      <c r="AJ50" s="75" t="s">
        <v>68</v>
      </c>
      <c r="AK50" s="116"/>
      <c r="AL50" s="116"/>
      <c r="AM50" s="116"/>
      <c r="AN50" s="116"/>
      <c r="AO50" s="116"/>
      <c r="AP50" s="36">
        <v>63627109000</v>
      </c>
      <c r="AQ50" s="36">
        <v>63446723147</v>
      </c>
      <c r="AR50" s="36">
        <v>180385853</v>
      </c>
      <c r="AS50" s="37">
        <v>0</v>
      </c>
      <c r="AT50" s="36">
        <v>50396386749</v>
      </c>
      <c r="AU50" s="36">
        <v>13050336398</v>
      </c>
      <c r="AV50" s="36">
        <v>50395273349</v>
      </c>
      <c r="AW50" s="36">
        <v>1113400</v>
      </c>
      <c r="AX50" s="36">
        <v>50395273349</v>
      </c>
      <c r="AY50" s="37">
        <v>0</v>
      </c>
      <c r="AZ50" s="36">
        <v>50395273349</v>
      </c>
      <c r="BA50" s="37">
        <v>0</v>
      </c>
      <c r="BB50" s="37">
        <v>0</v>
      </c>
      <c r="BC50" s="18">
        <f t="shared" si="24"/>
        <v>0.79205840939590699</v>
      </c>
      <c r="BD50" s="18">
        <f t="shared" si="25"/>
        <v>0.79204091056533776</v>
      </c>
    </row>
    <row r="51" spans="1:56" s="13" customFormat="1" ht="16.5" customHeight="1">
      <c r="A51" s="66" t="s">
        <v>21</v>
      </c>
      <c r="B51" s="115"/>
      <c r="C51" s="66" t="s">
        <v>74</v>
      </c>
      <c r="D51" s="115"/>
      <c r="E51" s="66" t="s">
        <v>74</v>
      </c>
      <c r="F51" s="115"/>
      <c r="G51" s="66" t="s">
        <v>93</v>
      </c>
      <c r="H51" s="115"/>
      <c r="I51" s="66" t="s">
        <v>78</v>
      </c>
      <c r="J51" s="115"/>
      <c r="K51" s="115"/>
      <c r="L51" s="66"/>
      <c r="M51" s="115"/>
      <c r="N51" s="115"/>
      <c r="O51" s="66"/>
      <c r="P51" s="115"/>
      <c r="Q51" s="66"/>
      <c r="R51" s="115"/>
      <c r="S51" s="67" t="s">
        <v>95</v>
      </c>
      <c r="T51" s="116"/>
      <c r="U51" s="116"/>
      <c r="V51" s="116"/>
      <c r="W51" s="116"/>
      <c r="X51" s="116"/>
      <c r="Y51" s="116"/>
      <c r="Z51" s="116"/>
      <c r="AA51" s="68" t="s">
        <v>65</v>
      </c>
      <c r="AB51" s="116"/>
      <c r="AC51" s="116"/>
      <c r="AD51" s="116"/>
      <c r="AE51" s="116"/>
      <c r="AF51" s="68" t="s">
        <v>66</v>
      </c>
      <c r="AG51" s="116"/>
      <c r="AH51" s="116"/>
      <c r="AI51" s="35" t="s">
        <v>67</v>
      </c>
      <c r="AJ51" s="75" t="s">
        <v>68</v>
      </c>
      <c r="AK51" s="116"/>
      <c r="AL51" s="116"/>
      <c r="AM51" s="116"/>
      <c r="AN51" s="116"/>
      <c r="AO51" s="116"/>
      <c r="AP51" s="36">
        <v>18500000000</v>
      </c>
      <c r="AQ51" s="36">
        <v>18319839573</v>
      </c>
      <c r="AR51" s="36">
        <v>180160427</v>
      </c>
      <c r="AS51" s="37">
        <v>0</v>
      </c>
      <c r="AT51" s="36">
        <v>16765578769</v>
      </c>
      <c r="AU51" s="36">
        <v>1554260804</v>
      </c>
      <c r="AV51" s="36">
        <v>16765531035</v>
      </c>
      <c r="AW51" s="36">
        <v>47734</v>
      </c>
      <c r="AX51" s="36">
        <v>16765531035</v>
      </c>
      <c r="AY51" s="37">
        <v>0</v>
      </c>
      <c r="AZ51" s="36">
        <v>16765531035</v>
      </c>
      <c r="BA51" s="37">
        <v>0</v>
      </c>
      <c r="BB51" s="37">
        <v>0</v>
      </c>
      <c r="BC51" s="18">
        <f t="shared" si="24"/>
        <v>0.906247501027027</v>
      </c>
      <c r="BD51" s="18">
        <f t="shared" si="25"/>
        <v>0.90624492081081076</v>
      </c>
    </row>
    <row r="52" spans="1:56" s="13" customFormat="1" ht="16.5" customHeight="1">
      <c r="A52" s="66" t="s">
        <v>21</v>
      </c>
      <c r="B52" s="115"/>
      <c r="C52" s="66" t="s">
        <v>74</v>
      </c>
      <c r="D52" s="115"/>
      <c r="E52" s="66" t="s">
        <v>74</v>
      </c>
      <c r="F52" s="115"/>
      <c r="G52" s="66" t="s">
        <v>93</v>
      </c>
      <c r="H52" s="115"/>
      <c r="I52" s="66" t="s">
        <v>81</v>
      </c>
      <c r="J52" s="115"/>
      <c r="K52" s="115"/>
      <c r="L52" s="66"/>
      <c r="M52" s="115"/>
      <c r="N52" s="115"/>
      <c r="O52" s="66"/>
      <c r="P52" s="115"/>
      <c r="Q52" s="66"/>
      <c r="R52" s="115"/>
      <c r="S52" s="67" t="s">
        <v>96</v>
      </c>
      <c r="T52" s="116"/>
      <c r="U52" s="116"/>
      <c r="V52" s="116"/>
      <c r="W52" s="116"/>
      <c r="X52" s="116"/>
      <c r="Y52" s="116"/>
      <c r="Z52" s="116"/>
      <c r="AA52" s="68" t="s">
        <v>65</v>
      </c>
      <c r="AB52" s="116"/>
      <c r="AC52" s="116"/>
      <c r="AD52" s="116"/>
      <c r="AE52" s="116"/>
      <c r="AF52" s="68" t="s">
        <v>66</v>
      </c>
      <c r="AG52" s="116"/>
      <c r="AH52" s="116"/>
      <c r="AI52" s="35" t="s">
        <v>67</v>
      </c>
      <c r="AJ52" s="75" t="s">
        <v>68</v>
      </c>
      <c r="AK52" s="116"/>
      <c r="AL52" s="116"/>
      <c r="AM52" s="116"/>
      <c r="AN52" s="116"/>
      <c r="AO52" s="116"/>
      <c r="AP52" s="36">
        <v>13000000000</v>
      </c>
      <c r="AQ52" s="36">
        <v>12999881905</v>
      </c>
      <c r="AR52" s="36">
        <v>118095</v>
      </c>
      <c r="AS52" s="37">
        <v>0</v>
      </c>
      <c r="AT52" s="36">
        <v>11873834595</v>
      </c>
      <c r="AU52" s="36">
        <v>1126047310</v>
      </c>
      <c r="AV52" s="36">
        <v>11873740106</v>
      </c>
      <c r="AW52" s="36">
        <v>94489</v>
      </c>
      <c r="AX52" s="36">
        <v>11873740106</v>
      </c>
      <c r="AY52" s="37">
        <v>0</v>
      </c>
      <c r="AZ52" s="36">
        <v>11873740106</v>
      </c>
      <c r="BA52" s="37">
        <v>0</v>
      </c>
      <c r="BB52" s="37">
        <v>0</v>
      </c>
      <c r="BC52" s="18">
        <f t="shared" si="24"/>
        <v>0.91337189192307688</v>
      </c>
      <c r="BD52" s="18">
        <f t="shared" si="25"/>
        <v>0.91336462353846148</v>
      </c>
    </row>
    <row r="53" spans="1:56" s="13" customFormat="1" ht="16.5" customHeight="1">
      <c r="A53" s="66" t="s">
        <v>21</v>
      </c>
      <c r="B53" s="115"/>
      <c r="C53" s="66" t="s">
        <v>74</v>
      </c>
      <c r="D53" s="115"/>
      <c r="E53" s="66" t="s">
        <v>74</v>
      </c>
      <c r="F53" s="115"/>
      <c r="G53" s="66" t="s">
        <v>93</v>
      </c>
      <c r="H53" s="115"/>
      <c r="I53" s="66" t="s">
        <v>97</v>
      </c>
      <c r="J53" s="115"/>
      <c r="K53" s="115"/>
      <c r="L53" s="66"/>
      <c r="M53" s="115"/>
      <c r="N53" s="115"/>
      <c r="O53" s="66"/>
      <c r="P53" s="115"/>
      <c r="Q53" s="66"/>
      <c r="R53" s="115"/>
      <c r="S53" s="67" t="s">
        <v>98</v>
      </c>
      <c r="T53" s="116"/>
      <c r="U53" s="116"/>
      <c r="V53" s="116"/>
      <c r="W53" s="116"/>
      <c r="X53" s="116"/>
      <c r="Y53" s="116"/>
      <c r="Z53" s="116"/>
      <c r="AA53" s="68" t="s">
        <v>65</v>
      </c>
      <c r="AB53" s="116"/>
      <c r="AC53" s="116"/>
      <c r="AD53" s="116"/>
      <c r="AE53" s="116"/>
      <c r="AF53" s="68" t="s">
        <v>66</v>
      </c>
      <c r="AG53" s="116"/>
      <c r="AH53" s="116"/>
      <c r="AI53" s="35" t="s">
        <v>67</v>
      </c>
      <c r="AJ53" s="75" t="s">
        <v>68</v>
      </c>
      <c r="AK53" s="116"/>
      <c r="AL53" s="116"/>
      <c r="AM53" s="116"/>
      <c r="AN53" s="116"/>
      <c r="AO53" s="116"/>
      <c r="AP53" s="36">
        <v>15227109000</v>
      </c>
      <c r="AQ53" s="36">
        <v>15227100347</v>
      </c>
      <c r="AR53" s="36">
        <v>8653</v>
      </c>
      <c r="AS53" s="37">
        <v>0</v>
      </c>
      <c r="AT53" s="36">
        <v>6959968408</v>
      </c>
      <c r="AU53" s="36">
        <v>8267131939</v>
      </c>
      <c r="AV53" s="36">
        <v>6959968408</v>
      </c>
      <c r="AW53" s="37">
        <v>0</v>
      </c>
      <c r="AX53" s="36">
        <v>6959968408</v>
      </c>
      <c r="AY53" s="37">
        <v>0</v>
      </c>
      <c r="AZ53" s="36">
        <v>6959968408</v>
      </c>
      <c r="BA53" s="37">
        <v>0</v>
      </c>
      <c r="BB53" s="37">
        <v>0</v>
      </c>
      <c r="BC53" s="18">
        <f t="shared" si="24"/>
        <v>0.45707746677323974</v>
      </c>
      <c r="BD53" s="18">
        <f t="shared" si="25"/>
        <v>0.45707746677323974</v>
      </c>
    </row>
    <row r="54" spans="1:56" s="13" customFormat="1" ht="16.5" customHeight="1">
      <c r="A54" s="66" t="s">
        <v>21</v>
      </c>
      <c r="B54" s="115"/>
      <c r="C54" s="66" t="s">
        <v>74</v>
      </c>
      <c r="D54" s="115"/>
      <c r="E54" s="66" t="s">
        <v>74</v>
      </c>
      <c r="F54" s="115"/>
      <c r="G54" s="66" t="s">
        <v>93</v>
      </c>
      <c r="H54" s="115"/>
      <c r="I54" s="66" t="s">
        <v>99</v>
      </c>
      <c r="J54" s="115"/>
      <c r="K54" s="115"/>
      <c r="L54" s="66"/>
      <c r="M54" s="115"/>
      <c r="N54" s="115"/>
      <c r="O54" s="66"/>
      <c r="P54" s="115"/>
      <c r="Q54" s="66"/>
      <c r="R54" s="115"/>
      <c r="S54" s="67" t="s">
        <v>100</v>
      </c>
      <c r="T54" s="116"/>
      <c r="U54" s="116"/>
      <c r="V54" s="116"/>
      <c r="W54" s="116"/>
      <c r="X54" s="116"/>
      <c r="Y54" s="116"/>
      <c r="Z54" s="116"/>
      <c r="AA54" s="68" t="s">
        <v>65</v>
      </c>
      <c r="AB54" s="116"/>
      <c r="AC54" s="116"/>
      <c r="AD54" s="116"/>
      <c r="AE54" s="116"/>
      <c r="AF54" s="68" t="s">
        <v>66</v>
      </c>
      <c r="AG54" s="116"/>
      <c r="AH54" s="116"/>
      <c r="AI54" s="35" t="s">
        <v>67</v>
      </c>
      <c r="AJ54" s="75" t="s">
        <v>68</v>
      </c>
      <c r="AK54" s="116"/>
      <c r="AL54" s="116"/>
      <c r="AM54" s="116"/>
      <c r="AN54" s="116"/>
      <c r="AO54" s="116"/>
      <c r="AP54" s="36">
        <v>6800000000</v>
      </c>
      <c r="AQ54" s="36">
        <v>6799958417</v>
      </c>
      <c r="AR54" s="36">
        <v>41583</v>
      </c>
      <c r="AS54" s="37">
        <v>0</v>
      </c>
      <c r="AT54" s="36">
        <v>5949470579</v>
      </c>
      <c r="AU54" s="36">
        <v>850487838</v>
      </c>
      <c r="AV54" s="36">
        <v>5949454900</v>
      </c>
      <c r="AW54" s="36">
        <v>15679</v>
      </c>
      <c r="AX54" s="36">
        <v>5949454900</v>
      </c>
      <c r="AY54" s="37">
        <v>0</v>
      </c>
      <c r="AZ54" s="36">
        <v>5949454900</v>
      </c>
      <c r="BA54" s="37">
        <v>0</v>
      </c>
      <c r="BB54" s="37">
        <v>0</v>
      </c>
      <c r="BC54" s="18">
        <f t="shared" si="24"/>
        <v>0.87492214397058821</v>
      </c>
      <c r="BD54" s="18">
        <f t="shared" si="25"/>
        <v>0.87491983823529407</v>
      </c>
    </row>
    <row r="55" spans="1:56" s="13" customFormat="1" ht="16.5" customHeight="1">
      <c r="A55" s="66" t="s">
        <v>21</v>
      </c>
      <c r="B55" s="115"/>
      <c r="C55" s="66" t="s">
        <v>74</v>
      </c>
      <c r="D55" s="115"/>
      <c r="E55" s="66" t="s">
        <v>74</v>
      </c>
      <c r="F55" s="115"/>
      <c r="G55" s="66" t="s">
        <v>93</v>
      </c>
      <c r="H55" s="115"/>
      <c r="I55" s="66" t="s">
        <v>101</v>
      </c>
      <c r="J55" s="115"/>
      <c r="K55" s="115"/>
      <c r="L55" s="66"/>
      <c r="M55" s="115"/>
      <c r="N55" s="115"/>
      <c r="O55" s="66"/>
      <c r="P55" s="115"/>
      <c r="Q55" s="66"/>
      <c r="R55" s="115"/>
      <c r="S55" s="67" t="s">
        <v>102</v>
      </c>
      <c r="T55" s="116"/>
      <c r="U55" s="116"/>
      <c r="V55" s="116"/>
      <c r="W55" s="116"/>
      <c r="X55" s="116"/>
      <c r="Y55" s="116"/>
      <c r="Z55" s="116"/>
      <c r="AA55" s="68" t="s">
        <v>65</v>
      </c>
      <c r="AB55" s="116"/>
      <c r="AC55" s="116"/>
      <c r="AD55" s="116"/>
      <c r="AE55" s="116"/>
      <c r="AF55" s="68" t="s">
        <v>66</v>
      </c>
      <c r="AG55" s="116"/>
      <c r="AH55" s="116"/>
      <c r="AI55" s="35" t="s">
        <v>67</v>
      </c>
      <c r="AJ55" s="75" t="s">
        <v>68</v>
      </c>
      <c r="AK55" s="116"/>
      <c r="AL55" s="116"/>
      <c r="AM55" s="116"/>
      <c r="AN55" s="116"/>
      <c r="AO55" s="116"/>
      <c r="AP55" s="36">
        <v>1700000000</v>
      </c>
      <c r="AQ55" s="36">
        <v>1699995017</v>
      </c>
      <c r="AR55" s="36">
        <v>4983</v>
      </c>
      <c r="AS55" s="37">
        <v>0</v>
      </c>
      <c r="AT55" s="36">
        <v>1407031501</v>
      </c>
      <c r="AU55" s="36">
        <v>292963516</v>
      </c>
      <c r="AV55" s="36">
        <v>1406941000</v>
      </c>
      <c r="AW55" s="36">
        <v>90501</v>
      </c>
      <c r="AX55" s="36">
        <v>1406941000</v>
      </c>
      <c r="AY55" s="37">
        <v>0</v>
      </c>
      <c r="AZ55" s="36">
        <v>1406941000</v>
      </c>
      <c r="BA55" s="37">
        <v>0</v>
      </c>
      <c r="BB55" s="37">
        <v>0</v>
      </c>
      <c r="BC55" s="18">
        <f t="shared" si="24"/>
        <v>0.82766558882352936</v>
      </c>
      <c r="BD55" s="18">
        <f t="shared" si="25"/>
        <v>0.82761235294117652</v>
      </c>
    </row>
    <row r="56" spans="1:56" s="13" customFormat="1" ht="16.5" customHeight="1">
      <c r="A56" s="66" t="s">
        <v>21</v>
      </c>
      <c r="B56" s="115"/>
      <c r="C56" s="66" t="s">
        <v>74</v>
      </c>
      <c r="D56" s="115"/>
      <c r="E56" s="66" t="s">
        <v>74</v>
      </c>
      <c r="F56" s="115"/>
      <c r="G56" s="66" t="s">
        <v>93</v>
      </c>
      <c r="H56" s="115"/>
      <c r="I56" s="66" t="s">
        <v>83</v>
      </c>
      <c r="J56" s="115"/>
      <c r="K56" s="115"/>
      <c r="L56" s="66"/>
      <c r="M56" s="115"/>
      <c r="N56" s="115"/>
      <c r="O56" s="66"/>
      <c r="P56" s="115"/>
      <c r="Q56" s="66"/>
      <c r="R56" s="115"/>
      <c r="S56" s="67" t="s">
        <v>103</v>
      </c>
      <c r="T56" s="116"/>
      <c r="U56" s="116"/>
      <c r="V56" s="116"/>
      <c r="W56" s="116"/>
      <c r="X56" s="116"/>
      <c r="Y56" s="116"/>
      <c r="Z56" s="116"/>
      <c r="AA56" s="68" t="s">
        <v>65</v>
      </c>
      <c r="AB56" s="116"/>
      <c r="AC56" s="116"/>
      <c r="AD56" s="116"/>
      <c r="AE56" s="116"/>
      <c r="AF56" s="68" t="s">
        <v>66</v>
      </c>
      <c r="AG56" s="116"/>
      <c r="AH56" s="116"/>
      <c r="AI56" s="35" t="s">
        <v>67</v>
      </c>
      <c r="AJ56" s="75" t="s">
        <v>68</v>
      </c>
      <c r="AK56" s="116"/>
      <c r="AL56" s="116"/>
      <c r="AM56" s="116"/>
      <c r="AN56" s="116"/>
      <c r="AO56" s="116"/>
      <c r="AP56" s="36">
        <v>5000000000</v>
      </c>
      <c r="AQ56" s="36">
        <v>4999968785</v>
      </c>
      <c r="AR56" s="36">
        <v>31215</v>
      </c>
      <c r="AS56" s="37">
        <v>0</v>
      </c>
      <c r="AT56" s="36">
        <v>4462923638</v>
      </c>
      <c r="AU56" s="36">
        <v>537045147</v>
      </c>
      <c r="AV56" s="36">
        <v>4462405000</v>
      </c>
      <c r="AW56" s="36">
        <v>518638</v>
      </c>
      <c r="AX56" s="36">
        <v>4462405000</v>
      </c>
      <c r="AY56" s="37">
        <v>0</v>
      </c>
      <c r="AZ56" s="36">
        <v>4462405000</v>
      </c>
      <c r="BA56" s="37">
        <v>0</v>
      </c>
      <c r="BB56" s="37">
        <v>0</v>
      </c>
      <c r="BC56" s="18">
        <f t="shared" si="24"/>
        <v>0.89258472759999996</v>
      </c>
      <c r="BD56" s="18">
        <f t="shared" si="25"/>
        <v>0.89248099999999997</v>
      </c>
    </row>
    <row r="57" spans="1:56" s="13" customFormat="1" ht="16.5" customHeight="1">
      <c r="A57" s="66" t="s">
        <v>21</v>
      </c>
      <c r="B57" s="115"/>
      <c r="C57" s="66" t="s">
        <v>74</v>
      </c>
      <c r="D57" s="115"/>
      <c r="E57" s="66" t="s">
        <v>74</v>
      </c>
      <c r="F57" s="115"/>
      <c r="G57" s="66" t="s">
        <v>93</v>
      </c>
      <c r="H57" s="115"/>
      <c r="I57" s="66" t="s">
        <v>85</v>
      </c>
      <c r="J57" s="115"/>
      <c r="K57" s="115"/>
      <c r="L57" s="66"/>
      <c r="M57" s="115"/>
      <c r="N57" s="115"/>
      <c r="O57" s="66"/>
      <c r="P57" s="115"/>
      <c r="Q57" s="66"/>
      <c r="R57" s="115"/>
      <c r="S57" s="67" t="s">
        <v>104</v>
      </c>
      <c r="T57" s="116"/>
      <c r="U57" s="116"/>
      <c r="V57" s="116"/>
      <c r="W57" s="116"/>
      <c r="X57" s="116"/>
      <c r="Y57" s="116"/>
      <c r="Z57" s="116"/>
      <c r="AA57" s="68" t="s">
        <v>65</v>
      </c>
      <c r="AB57" s="116"/>
      <c r="AC57" s="116"/>
      <c r="AD57" s="116"/>
      <c r="AE57" s="116"/>
      <c r="AF57" s="68" t="s">
        <v>66</v>
      </c>
      <c r="AG57" s="116"/>
      <c r="AH57" s="116"/>
      <c r="AI57" s="35" t="s">
        <v>67</v>
      </c>
      <c r="AJ57" s="75" t="s">
        <v>68</v>
      </c>
      <c r="AK57" s="116"/>
      <c r="AL57" s="116"/>
      <c r="AM57" s="116"/>
      <c r="AN57" s="116"/>
      <c r="AO57" s="116"/>
      <c r="AP57" s="36">
        <v>850000000</v>
      </c>
      <c r="AQ57" s="36">
        <v>849994769</v>
      </c>
      <c r="AR57" s="36">
        <v>5231</v>
      </c>
      <c r="AS57" s="37">
        <v>0</v>
      </c>
      <c r="AT57" s="36">
        <v>744604440</v>
      </c>
      <c r="AU57" s="36">
        <v>105390329</v>
      </c>
      <c r="AV57" s="36">
        <v>744517800</v>
      </c>
      <c r="AW57" s="36">
        <v>86640</v>
      </c>
      <c r="AX57" s="36">
        <v>744517800</v>
      </c>
      <c r="AY57" s="37">
        <v>0</v>
      </c>
      <c r="AZ57" s="36">
        <v>744517800</v>
      </c>
      <c r="BA57" s="37">
        <v>0</v>
      </c>
      <c r="BB57" s="37">
        <v>0</v>
      </c>
      <c r="BC57" s="18">
        <f t="shared" si="24"/>
        <v>0.87600522352941179</v>
      </c>
      <c r="BD57" s="18">
        <f t="shared" si="25"/>
        <v>0.87590329411764711</v>
      </c>
    </row>
    <row r="58" spans="1:56" s="13" customFormat="1" ht="16.5" customHeight="1">
      <c r="A58" s="66" t="s">
        <v>21</v>
      </c>
      <c r="B58" s="115"/>
      <c r="C58" s="66" t="s">
        <v>74</v>
      </c>
      <c r="D58" s="115"/>
      <c r="E58" s="66" t="s">
        <v>74</v>
      </c>
      <c r="F58" s="115"/>
      <c r="G58" s="66" t="s">
        <v>93</v>
      </c>
      <c r="H58" s="115"/>
      <c r="I58" s="66" t="s">
        <v>87</v>
      </c>
      <c r="J58" s="115"/>
      <c r="K58" s="115"/>
      <c r="L58" s="66"/>
      <c r="M58" s="115"/>
      <c r="N58" s="115"/>
      <c r="O58" s="66"/>
      <c r="P58" s="115"/>
      <c r="Q58" s="66"/>
      <c r="R58" s="115"/>
      <c r="S58" s="67" t="s">
        <v>105</v>
      </c>
      <c r="T58" s="116"/>
      <c r="U58" s="116"/>
      <c r="V58" s="116"/>
      <c r="W58" s="116"/>
      <c r="X58" s="116"/>
      <c r="Y58" s="116"/>
      <c r="Z58" s="116"/>
      <c r="AA58" s="68" t="s">
        <v>65</v>
      </c>
      <c r="AB58" s="116"/>
      <c r="AC58" s="116"/>
      <c r="AD58" s="116"/>
      <c r="AE58" s="116"/>
      <c r="AF58" s="68" t="s">
        <v>66</v>
      </c>
      <c r="AG58" s="116"/>
      <c r="AH58" s="116"/>
      <c r="AI58" s="35" t="s">
        <v>67</v>
      </c>
      <c r="AJ58" s="75" t="s">
        <v>68</v>
      </c>
      <c r="AK58" s="116"/>
      <c r="AL58" s="116"/>
      <c r="AM58" s="116"/>
      <c r="AN58" s="116"/>
      <c r="AO58" s="116"/>
      <c r="AP58" s="36">
        <v>850000000</v>
      </c>
      <c r="AQ58" s="36">
        <v>849994769</v>
      </c>
      <c r="AR58" s="36">
        <v>5231</v>
      </c>
      <c r="AS58" s="37">
        <v>0</v>
      </c>
      <c r="AT58" s="36">
        <v>744604440</v>
      </c>
      <c r="AU58" s="36">
        <v>105390329</v>
      </c>
      <c r="AV58" s="36">
        <v>744517800</v>
      </c>
      <c r="AW58" s="36">
        <v>86640</v>
      </c>
      <c r="AX58" s="36">
        <v>744517800</v>
      </c>
      <c r="AY58" s="37">
        <v>0</v>
      </c>
      <c r="AZ58" s="36">
        <v>744517800</v>
      </c>
      <c r="BA58" s="37">
        <v>0</v>
      </c>
      <c r="BB58" s="37">
        <v>0</v>
      </c>
      <c r="BC58" s="18">
        <f t="shared" si="24"/>
        <v>0.87600522352941179</v>
      </c>
      <c r="BD58" s="18">
        <f t="shared" si="25"/>
        <v>0.87590329411764711</v>
      </c>
    </row>
    <row r="59" spans="1:56" s="13" customFormat="1" ht="16.5" customHeight="1">
      <c r="A59" s="66" t="s">
        <v>21</v>
      </c>
      <c r="B59" s="115"/>
      <c r="C59" s="66" t="s">
        <v>74</v>
      </c>
      <c r="D59" s="115"/>
      <c r="E59" s="66" t="s">
        <v>74</v>
      </c>
      <c r="F59" s="115"/>
      <c r="G59" s="66" t="s">
        <v>93</v>
      </c>
      <c r="H59" s="115"/>
      <c r="I59" s="66" t="s">
        <v>89</v>
      </c>
      <c r="J59" s="115"/>
      <c r="K59" s="115"/>
      <c r="L59" s="66"/>
      <c r="M59" s="115"/>
      <c r="N59" s="115"/>
      <c r="O59" s="66"/>
      <c r="P59" s="115"/>
      <c r="Q59" s="66"/>
      <c r="R59" s="115"/>
      <c r="S59" s="67" t="s">
        <v>106</v>
      </c>
      <c r="T59" s="116"/>
      <c r="U59" s="116"/>
      <c r="V59" s="116"/>
      <c r="W59" s="116"/>
      <c r="X59" s="116"/>
      <c r="Y59" s="116"/>
      <c r="Z59" s="116"/>
      <c r="AA59" s="68" t="s">
        <v>65</v>
      </c>
      <c r="AB59" s="116"/>
      <c r="AC59" s="116"/>
      <c r="AD59" s="116"/>
      <c r="AE59" s="116"/>
      <c r="AF59" s="68" t="s">
        <v>66</v>
      </c>
      <c r="AG59" s="116"/>
      <c r="AH59" s="116"/>
      <c r="AI59" s="35" t="s">
        <v>67</v>
      </c>
      <c r="AJ59" s="75" t="s">
        <v>68</v>
      </c>
      <c r="AK59" s="116"/>
      <c r="AL59" s="116"/>
      <c r="AM59" s="116"/>
      <c r="AN59" s="116"/>
      <c r="AO59" s="116"/>
      <c r="AP59" s="36">
        <v>1700000000</v>
      </c>
      <c r="AQ59" s="36">
        <v>1699989565</v>
      </c>
      <c r="AR59" s="36">
        <v>10435</v>
      </c>
      <c r="AS59" s="37">
        <v>0</v>
      </c>
      <c r="AT59" s="36">
        <v>1488370379</v>
      </c>
      <c r="AU59" s="36">
        <v>211619186</v>
      </c>
      <c r="AV59" s="36">
        <v>1488197300</v>
      </c>
      <c r="AW59" s="36">
        <v>173079</v>
      </c>
      <c r="AX59" s="36">
        <v>1488197300</v>
      </c>
      <c r="AY59" s="37">
        <v>0</v>
      </c>
      <c r="AZ59" s="36">
        <v>1488197300</v>
      </c>
      <c r="BA59" s="37">
        <v>0</v>
      </c>
      <c r="BB59" s="37">
        <v>0</v>
      </c>
      <c r="BC59" s="18">
        <f t="shared" si="24"/>
        <v>0.87551198764705884</v>
      </c>
      <c r="BD59" s="18">
        <f t="shared" si="25"/>
        <v>0.87541017647058827</v>
      </c>
    </row>
    <row r="60" spans="1:56" s="13" customFormat="1" ht="16.5" customHeight="1">
      <c r="A60" s="70" t="s">
        <v>21</v>
      </c>
      <c r="B60" s="115"/>
      <c r="C60" s="70" t="s">
        <v>74</v>
      </c>
      <c r="D60" s="115"/>
      <c r="E60" s="70" t="s">
        <v>74</v>
      </c>
      <c r="F60" s="115"/>
      <c r="G60" s="70" t="s">
        <v>107</v>
      </c>
      <c r="H60" s="115"/>
      <c r="I60" s="70"/>
      <c r="J60" s="115"/>
      <c r="K60" s="115"/>
      <c r="L60" s="70"/>
      <c r="M60" s="115"/>
      <c r="N60" s="115"/>
      <c r="O60" s="70"/>
      <c r="P60" s="115"/>
      <c r="Q60" s="70"/>
      <c r="R60" s="115"/>
      <c r="S60" s="71" t="s">
        <v>108</v>
      </c>
      <c r="T60" s="116"/>
      <c r="U60" s="116"/>
      <c r="V60" s="116"/>
      <c r="W60" s="116"/>
      <c r="X60" s="116"/>
      <c r="Y60" s="116"/>
      <c r="Z60" s="116"/>
      <c r="AA60" s="72" t="s">
        <v>65</v>
      </c>
      <c r="AB60" s="116"/>
      <c r="AC60" s="116"/>
      <c r="AD60" s="116"/>
      <c r="AE60" s="116"/>
      <c r="AF60" s="72" t="s">
        <v>66</v>
      </c>
      <c r="AG60" s="116"/>
      <c r="AH60" s="116"/>
      <c r="AI60" s="32" t="s">
        <v>67</v>
      </c>
      <c r="AJ60" s="73" t="s">
        <v>68</v>
      </c>
      <c r="AK60" s="116"/>
      <c r="AL60" s="116"/>
      <c r="AM60" s="116"/>
      <c r="AN60" s="116"/>
      <c r="AO60" s="116"/>
      <c r="AP60" s="33">
        <v>15956570000</v>
      </c>
      <c r="AQ60" s="33">
        <v>15956570000</v>
      </c>
      <c r="AR60" s="34">
        <v>0</v>
      </c>
      <c r="AS60" s="34">
        <v>0</v>
      </c>
      <c r="AT60" s="33">
        <v>12609807610</v>
      </c>
      <c r="AU60" s="33">
        <v>3346762390</v>
      </c>
      <c r="AV60" s="33">
        <v>12609807610</v>
      </c>
      <c r="AW60" s="34">
        <v>0</v>
      </c>
      <c r="AX60" s="33">
        <v>12609807610</v>
      </c>
      <c r="AY60" s="34">
        <v>0</v>
      </c>
      <c r="AZ60" s="33">
        <v>12609807610</v>
      </c>
      <c r="BA60" s="34">
        <v>0</v>
      </c>
      <c r="BB60" s="34">
        <v>0</v>
      </c>
      <c r="BC60" s="18">
        <f t="shared" si="24"/>
        <v>0.7902580322713465</v>
      </c>
      <c r="BD60" s="18">
        <f t="shared" si="25"/>
        <v>0.7902580322713465</v>
      </c>
    </row>
    <row r="61" spans="1:56" s="13" customFormat="1" ht="16.5" customHeight="1">
      <c r="A61" s="70" t="s">
        <v>21</v>
      </c>
      <c r="B61" s="115"/>
      <c r="C61" s="70" t="s">
        <v>74</v>
      </c>
      <c r="D61" s="115"/>
      <c r="E61" s="70" t="s">
        <v>74</v>
      </c>
      <c r="F61" s="115"/>
      <c r="G61" s="70" t="s">
        <v>107</v>
      </c>
      <c r="H61" s="115"/>
      <c r="I61" s="70" t="s">
        <v>78</v>
      </c>
      <c r="J61" s="115"/>
      <c r="K61" s="115"/>
      <c r="L61" s="70"/>
      <c r="M61" s="115"/>
      <c r="N61" s="115"/>
      <c r="O61" s="70"/>
      <c r="P61" s="115"/>
      <c r="Q61" s="70"/>
      <c r="R61" s="115"/>
      <c r="S61" s="71" t="s">
        <v>109</v>
      </c>
      <c r="T61" s="116"/>
      <c r="U61" s="116"/>
      <c r="V61" s="116"/>
      <c r="W61" s="116"/>
      <c r="X61" s="116"/>
      <c r="Y61" s="116"/>
      <c r="Z61" s="116"/>
      <c r="AA61" s="72" t="s">
        <v>65</v>
      </c>
      <c r="AB61" s="116"/>
      <c r="AC61" s="116"/>
      <c r="AD61" s="116"/>
      <c r="AE61" s="116"/>
      <c r="AF61" s="72" t="s">
        <v>66</v>
      </c>
      <c r="AG61" s="116"/>
      <c r="AH61" s="116"/>
      <c r="AI61" s="32" t="s">
        <v>67</v>
      </c>
      <c r="AJ61" s="73" t="s">
        <v>68</v>
      </c>
      <c r="AK61" s="116"/>
      <c r="AL61" s="116"/>
      <c r="AM61" s="116"/>
      <c r="AN61" s="116"/>
      <c r="AO61" s="116"/>
      <c r="AP61" s="33">
        <v>10612570000</v>
      </c>
      <c r="AQ61" s="33">
        <v>10612570000</v>
      </c>
      <c r="AR61" s="34">
        <v>0</v>
      </c>
      <c r="AS61" s="34">
        <v>0</v>
      </c>
      <c r="AT61" s="33">
        <v>7828882052</v>
      </c>
      <c r="AU61" s="33">
        <v>2783687948</v>
      </c>
      <c r="AV61" s="33">
        <v>7828882052</v>
      </c>
      <c r="AW61" s="34">
        <v>0</v>
      </c>
      <c r="AX61" s="33">
        <v>7828882052</v>
      </c>
      <c r="AY61" s="34">
        <v>0</v>
      </c>
      <c r="AZ61" s="33">
        <v>7828882052</v>
      </c>
      <c r="BA61" s="34">
        <v>0</v>
      </c>
      <c r="BB61" s="34">
        <v>0</v>
      </c>
      <c r="BC61" s="18">
        <f t="shared" si="24"/>
        <v>0.73769897885243629</v>
      </c>
      <c r="BD61" s="18">
        <f t="shared" si="25"/>
        <v>0.73769897885243629</v>
      </c>
    </row>
    <row r="62" spans="1:56" s="13" customFormat="1" ht="16.5" customHeight="1">
      <c r="A62" s="66" t="s">
        <v>21</v>
      </c>
      <c r="B62" s="115"/>
      <c r="C62" s="66" t="s">
        <v>74</v>
      </c>
      <c r="D62" s="115"/>
      <c r="E62" s="66" t="s">
        <v>74</v>
      </c>
      <c r="F62" s="115"/>
      <c r="G62" s="66" t="s">
        <v>107</v>
      </c>
      <c r="H62" s="115"/>
      <c r="I62" s="66" t="s">
        <v>78</v>
      </c>
      <c r="J62" s="115"/>
      <c r="K62" s="115"/>
      <c r="L62" s="66" t="s">
        <v>78</v>
      </c>
      <c r="M62" s="115"/>
      <c r="N62" s="115"/>
      <c r="O62" s="66"/>
      <c r="P62" s="115"/>
      <c r="Q62" s="66"/>
      <c r="R62" s="115"/>
      <c r="S62" s="67" t="s">
        <v>110</v>
      </c>
      <c r="T62" s="116"/>
      <c r="U62" s="116"/>
      <c r="V62" s="116"/>
      <c r="W62" s="116"/>
      <c r="X62" s="116"/>
      <c r="Y62" s="116"/>
      <c r="Z62" s="116"/>
      <c r="AA62" s="68" t="s">
        <v>65</v>
      </c>
      <c r="AB62" s="116"/>
      <c r="AC62" s="116"/>
      <c r="AD62" s="116"/>
      <c r="AE62" s="116"/>
      <c r="AF62" s="68" t="s">
        <v>66</v>
      </c>
      <c r="AG62" s="116"/>
      <c r="AH62" s="116"/>
      <c r="AI62" s="35" t="s">
        <v>67</v>
      </c>
      <c r="AJ62" s="75" t="s">
        <v>68</v>
      </c>
      <c r="AK62" s="116"/>
      <c r="AL62" s="116"/>
      <c r="AM62" s="116"/>
      <c r="AN62" s="116"/>
      <c r="AO62" s="116"/>
      <c r="AP62" s="36">
        <v>9802570000</v>
      </c>
      <c r="AQ62" s="36">
        <v>9802570000</v>
      </c>
      <c r="AR62" s="37">
        <v>0</v>
      </c>
      <c r="AS62" s="37">
        <v>0</v>
      </c>
      <c r="AT62" s="36">
        <v>7100170877</v>
      </c>
      <c r="AU62" s="36">
        <v>2702399123</v>
      </c>
      <c r="AV62" s="36">
        <v>7100170877</v>
      </c>
      <c r="AW62" s="37">
        <v>0</v>
      </c>
      <c r="AX62" s="36">
        <v>7100170877</v>
      </c>
      <c r="AY62" s="37">
        <v>0</v>
      </c>
      <c r="AZ62" s="36">
        <v>7100170877</v>
      </c>
      <c r="BA62" s="37">
        <v>0</v>
      </c>
      <c r="BB62" s="37">
        <v>0</v>
      </c>
      <c r="BC62" s="18">
        <f t="shared" si="24"/>
        <v>0.72431728383474947</v>
      </c>
      <c r="BD62" s="18">
        <f t="shared" si="25"/>
        <v>0.72431728383474947</v>
      </c>
    </row>
    <row r="63" spans="1:56" s="13" customFormat="1" ht="16.5" customHeight="1">
      <c r="A63" s="66" t="s">
        <v>21</v>
      </c>
      <c r="B63" s="115"/>
      <c r="C63" s="66" t="s">
        <v>74</v>
      </c>
      <c r="D63" s="115"/>
      <c r="E63" s="66" t="s">
        <v>74</v>
      </c>
      <c r="F63" s="115"/>
      <c r="G63" s="66" t="s">
        <v>107</v>
      </c>
      <c r="H63" s="115"/>
      <c r="I63" s="66" t="s">
        <v>78</v>
      </c>
      <c r="J63" s="115"/>
      <c r="K63" s="115"/>
      <c r="L63" s="66" t="s">
        <v>81</v>
      </c>
      <c r="M63" s="115"/>
      <c r="N63" s="115"/>
      <c r="O63" s="66"/>
      <c r="P63" s="115"/>
      <c r="Q63" s="66"/>
      <c r="R63" s="115"/>
      <c r="S63" s="67" t="s">
        <v>111</v>
      </c>
      <c r="T63" s="116"/>
      <c r="U63" s="116"/>
      <c r="V63" s="116"/>
      <c r="W63" s="116"/>
      <c r="X63" s="116"/>
      <c r="Y63" s="116"/>
      <c r="Z63" s="116"/>
      <c r="AA63" s="68" t="s">
        <v>65</v>
      </c>
      <c r="AB63" s="116"/>
      <c r="AC63" s="116"/>
      <c r="AD63" s="116"/>
      <c r="AE63" s="116"/>
      <c r="AF63" s="68" t="s">
        <v>66</v>
      </c>
      <c r="AG63" s="116"/>
      <c r="AH63" s="116"/>
      <c r="AI63" s="35" t="s">
        <v>67</v>
      </c>
      <c r="AJ63" s="75" t="s">
        <v>68</v>
      </c>
      <c r="AK63" s="116"/>
      <c r="AL63" s="116"/>
      <c r="AM63" s="116"/>
      <c r="AN63" s="116"/>
      <c r="AO63" s="116"/>
      <c r="AP63" s="36">
        <v>810000000</v>
      </c>
      <c r="AQ63" s="36">
        <v>810000000</v>
      </c>
      <c r="AR63" s="37">
        <v>0</v>
      </c>
      <c r="AS63" s="37">
        <v>0</v>
      </c>
      <c r="AT63" s="36">
        <v>728711175</v>
      </c>
      <c r="AU63" s="36">
        <v>81288825</v>
      </c>
      <c r="AV63" s="36">
        <v>728711175</v>
      </c>
      <c r="AW63" s="37">
        <v>0</v>
      </c>
      <c r="AX63" s="36">
        <v>728711175</v>
      </c>
      <c r="AY63" s="37">
        <v>0</v>
      </c>
      <c r="AZ63" s="36">
        <v>728711175</v>
      </c>
      <c r="BA63" s="37">
        <v>0</v>
      </c>
      <c r="BB63" s="37">
        <v>0</v>
      </c>
      <c r="BC63" s="18">
        <f t="shared" si="24"/>
        <v>0.89964342592592594</v>
      </c>
      <c r="BD63" s="18">
        <f t="shared" si="25"/>
        <v>0.89964342592592594</v>
      </c>
    </row>
    <row r="64" spans="1:56" s="13" customFormat="1" ht="16.5" customHeight="1">
      <c r="A64" s="66" t="s">
        <v>21</v>
      </c>
      <c r="B64" s="115"/>
      <c r="C64" s="66" t="s">
        <v>74</v>
      </c>
      <c r="D64" s="115"/>
      <c r="E64" s="66" t="s">
        <v>74</v>
      </c>
      <c r="F64" s="115"/>
      <c r="G64" s="66" t="s">
        <v>107</v>
      </c>
      <c r="H64" s="115"/>
      <c r="I64" s="66" t="s">
        <v>81</v>
      </c>
      <c r="J64" s="115"/>
      <c r="K64" s="115"/>
      <c r="L64" s="66"/>
      <c r="M64" s="115"/>
      <c r="N64" s="115"/>
      <c r="O64" s="66"/>
      <c r="P64" s="115"/>
      <c r="Q64" s="66"/>
      <c r="R64" s="115"/>
      <c r="S64" s="67" t="s">
        <v>112</v>
      </c>
      <c r="T64" s="116"/>
      <c r="U64" s="116"/>
      <c r="V64" s="116"/>
      <c r="W64" s="116"/>
      <c r="X64" s="116"/>
      <c r="Y64" s="116"/>
      <c r="Z64" s="116"/>
      <c r="AA64" s="68" t="s">
        <v>65</v>
      </c>
      <c r="AB64" s="116"/>
      <c r="AC64" s="116"/>
      <c r="AD64" s="116"/>
      <c r="AE64" s="116"/>
      <c r="AF64" s="68" t="s">
        <v>66</v>
      </c>
      <c r="AG64" s="116"/>
      <c r="AH64" s="116"/>
      <c r="AI64" s="35" t="s">
        <v>67</v>
      </c>
      <c r="AJ64" s="75" t="s">
        <v>68</v>
      </c>
      <c r="AK64" s="116"/>
      <c r="AL64" s="116"/>
      <c r="AM64" s="116"/>
      <c r="AN64" s="116"/>
      <c r="AO64" s="116"/>
      <c r="AP64" s="36">
        <v>2220000000</v>
      </c>
      <c r="AQ64" s="36">
        <v>2220000000</v>
      </c>
      <c r="AR64" s="37">
        <v>0</v>
      </c>
      <c r="AS64" s="37">
        <v>0</v>
      </c>
      <c r="AT64" s="36">
        <v>1952981749</v>
      </c>
      <c r="AU64" s="36">
        <v>267018251</v>
      </c>
      <c r="AV64" s="36">
        <v>1952981749</v>
      </c>
      <c r="AW64" s="37">
        <v>0</v>
      </c>
      <c r="AX64" s="36">
        <v>1952981749</v>
      </c>
      <c r="AY64" s="37">
        <v>0</v>
      </c>
      <c r="AZ64" s="36">
        <v>1952981749</v>
      </c>
      <c r="BA64" s="37">
        <v>0</v>
      </c>
      <c r="BB64" s="37">
        <v>0</v>
      </c>
      <c r="BC64" s="18">
        <f t="shared" si="24"/>
        <v>0.87972150855855857</v>
      </c>
      <c r="BD64" s="18">
        <f t="shared" si="25"/>
        <v>0.87972150855855857</v>
      </c>
    </row>
    <row r="65" spans="1:56" s="13" customFormat="1" ht="16.5" customHeight="1">
      <c r="A65" s="66" t="s">
        <v>21</v>
      </c>
      <c r="B65" s="115"/>
      <c r="C65" s="66" t="s">
        <v>74</v>
      </c>
      <c r="D65" s="115"/>
      <c r="E65" s="66" t="s">
        <v>74</v>
      </c>
      <c r="F65" s="115"/>
      <c r="G65" s="66" t="s">
        <v>107</v>
      </c>
      <c r="H65" s="115"/>
      <c r="I65" s="66" t="s">
        <v>113</v>
      </c>
      <c r="J65" s="115"/>
      <c r="K65" s="115"/>
      <c r="L65" s="66"/>
      <c r="M65" s="115"/>
      <c r="N65" s="115"/>
      <c r="O65" s="66"/>
      <c r="P65" s="115"/>
      <c r="Q65" s="66"/>
      <c r="R65" s="115"/>
      <c r="S65" s="67" t="s">
        <v>114</v>
      </c>
      <c r="T65" s="116"/>
      <c r="U65" s="116"/>
      <c r="V65" s="116"/>
      <c r="W65" s="116"/>
      <c r="X65" s="116"/>
      <c r="Y65" s="116"/>
      <c r="Z65" s="116"/>
      <c r="AA65" s="68" t="s">
        <v>65</v>
      </c>
      <c r="AB65" s="116"/>
      <c r="AC65" s="116"/>
      <c r="AD65" s="116"/>
      <c r="AE65" s="116"/>
      <c r="AF65" s="68" t="s">
        <v>66</v>
      </c>
      <c r="AG65" s="116"/>
      <c r="AH65" s="116"/>
      <c r="AI65" s="35" t="s">
        <v>67</v>
      </c>
      <c r="AJ65" s="75" t="s">
        <v>68</v>
      </c>
      <c r="AK65" s="116"/>
      <c r="AL65" s="116"/>
      <c r="AM65" s="116"/>
      <c r="AN65" s="116"/>
      <c r="AO65" s="116"/>
      <c r="AP65" s="36">
        <v>3124000000</v>
      </c>
      <c r="AQ65" s="36">
        <v>3124000000</v>
      </c>
      <c r="AR65" s="37">
        <v>0</v>
      </c>
      <c r="AS65" s="37">
        <v>0</v>
      </c>
      <c r="AT65" s="36">
        <v>2827943809</v>
      </c>
      <c r="AU65" s="36">
        <v>296056191</v>
      </c>
      <c r="AV65" s="36">
        <v>2827943809</v>
      </c>
      <c r="AW65" s="37">
        <v>0</v>
      </c>
      <c r="AX65" s="36">
        <v>2827943809</v>
      </c>
      <c r="AY65" s="37">
        <v>0</v>
      </c>
      <c r="AZ65" s="36">
        <v>2827943809</v>
      </c>
      <c r="BA65" s="37">
        <v>0</v>
      </c>
      <c r="BB65" s="37">
        <v>0</v>
      </c>
      <c r="BC65" s="18">
        <f t="shared" si="24"/>
        <v>0.90523169302176698</v>
      </c>
      <c r="BD65" s="18">
        <f t="shared" si="25"/>
        <v>0.90523169302176698</v>
      </c>
    </row>
    <row r="66" spans="1:56" s="13" customFormat="1" ht="16.5" customHeight="1">
      <c r="A66" s="66" t="s">
        <v>21</v>
      </c>
      <c r="B66" s="115"/>
      <c r="C66" s="66" t="s">
        <v>93</v>
      </c>
      <c r="D66" s="115"/>
      <c r="E66" s="66"/>
      <c r="F66" s="115"/>
      <c r="G66" s="66"/>
      <c r="H66" s="115"/>
      <c r="I66" s="66"/>
      <c r="J66" s="115"/>
      <c r="K66" s="115"/>
      <c r="L66" s="66"/>
      <c r="M66" s="115"/>
      <c r="N66" s="115"/>
      <c r="O66" s="66"/>
      <c r="P66" s="115"/>
      <c r="Q66" s="66"/>
      <c r="R66" s="115"/>
      <c r="S66" s="67" t="s">
        <v>115</v>
      </c>
      <c r="T66" s="116"/>
      <c r="U66" s="116"/>
      <c r="V66" s="116"/>
      <c r="W66" s="116"/>
      <c r="X66" s="116"/>
      <c r="Y66" s="116"/>
      <c r="Z66" s="116"/>
      <c r="AA66" s="68" t="s">
        <v>65</v>
      </c>
      <c r="AB66" s="116"/>
      <c r="AC66" s="116"/>
      <c r="AD66" s="116"/>
      <c r="AE66" s="116"/>
      <c r="AF66" s="68" t="s">
        <v>66</v>
      </c>
      <c r="AG66" s="116"/>
      <c r="AH66" s="116"/>
      <c r="AI66" s="35" t="s">
        <v>67</v>
      </c>
      <c r="AJ66" s="75" t="s">
        <v>68</v>
      </c>
      <c r="AK66" s="116"/>
      <c r="AL66" s="116"/>
      <c r="AM66" s="116"/>
      <c r="AN66" s="116"/>
      <c r="AO66" s="116"/>
      <c r="AP66" s="36">
        <v>80345562016</v>
      </c>
      <c r="AQ66" s="36">
        <v>78886014443.25</v>
      </c>
      <c r="AR66" s="36">
        <v>1394316755.75</v>
      </c>
      <c r="AS66" s="36">
        <v>65230817</v>
      </c>
      <c r="AT66" s="36">
        <v>64227772196.699997</v>
      </c>
      <c r="AU66" s="36">
        <v>14658242246.549999</v>
      </c>
      <c r="AV66" s="36">
        <v>43419297204.25</v>
      </c>
      <c r="AW66" s="36">
        <v>20808474992.450001</v>
      </c>
      <c r="AX66" s="36">
        <v>42948905950.699997</v>
      </c>
      <c r="AY66" s="36">
        <v>470391253.55000001</v>
      </c>
      <c r="AZ66" s="36">
        <v>42539693974.699997</v>
      </c>
      <c r="BA66" s="36">
        <v>409211976</v>
      </c>
      <c r="BB66" s="36">
        <v>49471530</v>
      </c>
      <c r="BC66" s="18">
        <f t="shared" si="24"/>
        <v>0.7993941492861758</v>
      </c>
      <c r="BD66" s="18">
        <f t="shared" si="25"/>
        <v>0.5404069137708376</v>
      </c>
    </row>
    <row r="67" spans="1:56" s="13" customFormat="1" ht="16.5" customHeight="1">
      <c r="A67" s="70" t="s">
        <v>21</v>
      </c>
      <c r="B67" s="115"/>
      <c r="C67" s="70" t="s">
        <v>93</v>
      </c>
      <c r="D67" s="115"/>
      <c r="E67" s="70" t="s">
        <v>74</v>
      </c>
      <c r="F67" s="115"/>
      <c r="G67" s="70"/>
      <c r="H67" s="115"/>
      <c r="I67" s="70"/>
      <c r="J67" s="115"/>
      <c r="K67" s="115"/>
      <c r="L67" s="70"/>
      <c r="M67" s="115"/>
      <c r="N67" s="115"/>
      <c r="O67" s="70"/>
      <c r="P67" s="115"/>
      <c r="Q67" s="70"/>
      <c r="R67" s="115"/>
      <c r="S67" s="71" t="s">
        <v>116</v>
      </c>
      <c r="T67" s="116"/>
      <c r="U67" s="116"/>
      <c r="V67" s="116"/>
      <c r="W67" s="116"/>
      <c r="X67" s="116"/>
      <c r="Y67" s="116"/>
      <c r="Z67" s="116"/>
      <c r="AA67" s="72" t="s">
        <v>65</v>
      </c>
      <c r="AB67" s="116"/>
      <c r="AC67" s="116"/>
      <c r="AD67" s="116"/>
      <c r="AE67" s="116"/>
      <c r="AF67" s="72" t="s">
        <v>66</v>
      </c>
      <c r="AG67" s="116"/>
      <c r="AH67" s="116"/>
      <c r="AI67" s="32" t="s">
        <v>67</v>
      </c>
      <c r="AJ67" s="73" t="s">
        <v>68</v>
      </c>
      <c r="AK67" s="116"/>
      <c r="AL67" s="116"/>
      <c r="AM67" s="116"/>
      <c r="AN67" s="116"/>
      <c r="AO67" s="116"/>
      <c r="AP67" s="33">
        <v>10630156329</v>
      </c>
      <c r="AQ67" s="33">
        <v>10630156329</v>
      </c>
      <c r="AR67" s="34">
        <v>0</v>
      </c>
      <c r="AS67" s="34">
        <v>0</v>
      </c>
      <c r="AT67" s="33">
        <v>2931807904</v>
      </c>
      <c r="AU67" s="33">
        <v>7698348425</v>
      </c>
      <c r="AV67" s="33">
        <v>2862878843</v>
      </c>
      <c r="AW67" s="33">
        <v>68929061</v>
      </c>
      <c r="AX67" s="33">
        <v>2862878843</v>
      </c>
      <c r="AY67" s="34">
        <v>0</v>
      </c>
      <c r="AZ67" s="33">
        <v>2862878843</v>
      </c>
      <c r="BA67" s="34">
        <v>0</v>
      </c>
      <c r="BB67" s="34">
        <v>0</v>
      </c>
      <c r="BC67" s="18">
        <f t="shared" si="24"/>
        <v>0.27580101489211128</v>
      </c>
      <c r="BD67" s="18">
        <f t="shared" si="25"/>
        <v>0.26931672069486084</v>
      </c>
    </row>
    <row r="68" spans="1:56" s="13" customFormat="1" ht="16.5" customHeight="1">
      <c r="A68" s="70" t="s">
        <v>21</v>
      </c>
      <c r="B68" s="115"/>
      <c r="C68" s="70" t="s">
        <v>93</v>
      </c>
      <c r="D68" s="115"/>
      <c r="E68" s="70" t="s">
        <v>74</v>
      </c>
      <c r="F68" s="115"/>
      <c r="G68" s="70" t="s">
        <v>74</v>
      </c>
      <c r="H68" s="115"/>
      <c r="I68" s="70"/>
      <c r="J68" s="115"/>
      <c r="K68" s="115"/>
      <c r="L68" s="70"/>
      <c r="M68" s="115"/>
      <c r="N68" s="115"/>
      <c r="O68" s="70"/>
      <c r="P68" s="115"/>
      <c r="Q68" s="70"/>
      <c r="R68" s="115"/>
      <c r="S68" s="71" t="s">
        <v>117</v>
      </c>
      <c r="T68" s="116"/>
      <c r="U68" s="116"/>
      <c r="V68" s="116"/>
      <c r="W68" s="116"/>
      <c r="X68" s="116"/>
      <c r="Y68" s="116"/>
      <c r="Z68" s="116"/>
      <c r="AA68" s="72" t="s">
        <v>65</v>
      </c>
      <c r="AB68" s="116"/>
      <c r="AC68" s="116"/>
      <c r="AD68" s="116"/>
      <c r="AE68" s="116"/>
      <c r="AF68" s="72" t="s">
        <v>66</v>
      </c>
      <c r="AG68" s="116"/>
      <c r="AH68" s="116"/>
      <c r="AI68" s="32" t="s">
        <v>67</v>
      </c>
      <c r="AJ68" s="73" t="s">
        <v>68</v>
      </c>
      <c r="AK68" s="116"/>
      <c r="AL68" s="116"/>
      <c r="AM68" s="116"/>
      <c r="AN68" s="116"/>
      <c r="AO68" s="116"/>
      <c r="AP68" s="33">
        <v>10630156329</v>
      </c>
      <c r="AQ68" s="33">
        <v>10630156329</v>
      </c>
      <c r="AR68" s="34">
        <v>0</v>
      </c>
      <c r="AS68" s="34">
        <v>0</v>
      </c>
      <c r="AT68" s="33">
        <v>2931807904</v>
      </c>
      <c r="AU68" s="33">
        <v>7698348425</v>
      </c>
      <c r="AV68" s="33">
        <v>2862878843</v>
      </c>
      <c r="AW68" s="33">
        <v>68929061</v>
      </c>
      <c r="AX68" s="33">
        <v>2862878843</v>
      </c>
      <c r="AY68" s="34">
        <v>0</v>
      </c>
      <c r="AZ68" s="33">
        <v>2862878843</v>
      </c>
      <c r="BA68" s="34">
        <v>0</v>
      </c>
      <c r="BB68" s="34">
        <v>0</v>
      </c>
      <c r="BC68" s="18">
        <f t="shared" si="24"/>
        <v>0.27580101489211128</v>
      </c>
      <c r="BD68" s="18">
        <f t="shared" si="25"/>
        <v>0.26931672069486084</v>
      </c>
    </row>
    <row r="69" spans="1:56" s="13" customFormat="1" ht="16.5" customHeight="1">
      <c r="A69" s="70" t="s">
        <v>21</v>
      </c>
      <c r="B69" s="115"/>
      <c r="C69" s="70" t="s">
        <v>93</v>
      </c>
      <c r="D69" s="115"/>
      <c r="E69" s="70" t="s">
        <v>74</v>
      </c>
      <c r="F69" s="115"/>
      <c r="G69" s="70" t="s">
        <v>74</v>
      </c>
      <c r="H69" s="115"/>
      <c r="I69" s="70" t="s">
        <v>99</v>
      </c>
      <c r="J69" s="115"/>
      <c r="K69" s="115"/>
      <c r="L69" s="70"/>
      <c r="M69" s="115"/>
      <c r="N69" s="115"/>
      <c r="O69" s="70"/>
      <c r="P69" s="115"/>
      <c r="Q69" s="70"/>
      <c r="R69" s="115"/>
      <c r="S69" s="71" t="s">
        <v>118</v>
      </c>
      <c r="T69" s="116"/>
      <c r="U69" s="116"/>
      <c r="V69" s="116"/>
      <c r="W69" s="116"/>
      <c r="X69" s="116"/>
      <c r="Y69" s="116"/>
      <c r="Z69" s="116"/>
      <c r="AA69" s="72" t="s">
        <v>65</v>
      </c>
      <c r="AB69" s="116"/>
      <c r="AC69" s="116"/>
      <c r="AD69" s="116"/>
      <c r="AE69" s="116"/>
      <c r="AF69" s="72" t="s">
        <v>66</v>
      </c>
      <c r="AG69" s="116"/>
      <c r="AH69" s="116"/>
      <c r="AI69" s="32" t="s">
        <v>67</v>
      </c>
      <c r="AJ69" s="73" t="s">
        <v>68</v>
      </c>
      <c r="AK69" s="116"/>
      <c r="AL69" s="116"/>
      <c r="AM69" s="116"/>
      <c r="AN69" s="116"/>
      <c r="AO69" s="116"/>
      <c r="AP69" s="33">
        <v>10510156329</v>
      </c>
      <c r="AQ69" s="33">
        <v>10510156329</v>
      </c>
      <c r="AR69" s="34">
        <v>0</v>
      </c>
      <c r="AS69" s="34">
        <v>0</v>
      </c>
      <c r="AT69" s="33">
        <v>2811807904</v>
      </c>
      <c r="AU69" s="33">
        <v>7698348425</v>
      </c>
      <c r="AV69" s="33">
        <v>2773234679</v>
      </c>
      <c r="AW69" s="33">
        <v>38573225</v>
      </c>
      <c r="AX69" s="33">
        <v>2773234679</v>
      </c>
      <c r="AY69" s="34">
        <v>0</v>
      </c>
      <c r="AZ69" s="33">
        <v>2773234679</v>
      </c>
      <c r="BA69" s="34">
        <v>0</v>
      </c>
      <c r="BB69" s="34">
        <v>0</v>
      </c>
      <c r="BC69" s="18">
        <f t="shared" si="24"/>
        <v>0.26753245298945355</v>
      </c>
      <c r="BD69" s="18">
        <f t="shared" si="25"/>
        <v>0.26386236247961331</v>
      </c>
    </row>
    <row r="70" spans="1:56" s="13" customFormat="1" ht="16.5" customHeight="1">
      <c r="A70" s="66" t="s">
        <v>21</v>
      </c>
      <c r="B70" s="115"/>
      <c r="C70" s="66" t="s">
        <v>93</v>
      </c>
      <c r="D70" s="115"/>
      <c r="E70" s="66" t="s">
        <v>74</v>
      </c>
      <c r="F70" s="115"/>
      <c r="G70" s="66" t="s">
        <v>74</v>
      </c>
      <c r="H70" s="115"/>
      <c r="I70" s="66" t="s">
        <v>99</v>
      </c>
      <c r="J70" s="115"/>
      <c r="K70" s="115"/>
      <c r="L70" s="66" t="s">
        <v>85</v>
      </c>
      <c r="M70" s="115"/>
      <c r="N70" s="115"/>
      <c r="O70" s="66"/>
      <c r="P70" s="115"/>
      <c r="Q70" s="66"/>
      <c r="R70" s="115"/>
      <c r="S70" s="67" t="s">
        <v>119</v>
      </c>
      <c r="T70" s="116"/>
      <c r="U70" s="116"/>
      <c r="V70" s="116"/>
      <c r="W70" s="116"/>
      <c r="X70" s="116"/>
      <c r="Y70" s="116"/>
      <c r="Z70" s="116"/>
      <c r="AA70" s="68" t="s">
        <v>65</v>
      </c>
      <c r="AB70" s="116"/>
      <c r="AC70" s="116"/>
      <c r="AD70" s="116"/>
      <c r="AE70" s="116"/>
      <c r="AF70" s="68" t="s">
        <v>66</v>
      </c>
      <c r="AG70" s="116"/>
      <c r="AH70" s="116"/>
      <c r="AI70" s="35" t="s">
        <v>67</v>
      </c>
      <c r="AJ70" s="75" t="s">
        <v>68</v>
      </c>
      <c r="AK70" s="116"/>
      <c r="AL70" s="116"/>
      <c r="AM70" s="116"/>
      <c r="AN70" s="116"/>
      <c r="AO70" s="116"/>
      <c r="AP70" s="36">
        <v>1724938605</v>
      </c>
      <c r="AQ70" s="36">
        <v>1724938605</v>
      </c>
      <c r="AR70" s="37">
        <v>0</v>
      </c>
      <c r="AS70" s="37">
        <v>0</v>
      </c>
      <c r="AT70" s="36">
        <v>50218605</v>
      </c>
      <c r="AU70" s="36">
        <v>1674720000</v>
      </c>
      <c r="AV70" s="36">
        <v>32938605</v>
      </c>
      <c r="AW70" s="36">
        <v>17280000</v>
      </c>
      <c r="AX70" s="36">
        <v>32938605</v>
      </c>
      <c r="AY70" s="37">
        <v>0</v>
      </c>
      <c r="AZ70" s="36">
        <v>32938605</v>
      </c>
      <c r="BA70" s="37">
        <v>0</v>
      </c>
      <c r="BB70" s="37">
        <v>0</v>
      </c>
      <c r="BC70" s="18">
        <f t="shared" si="24"/>
        <v>2.9113270961896063E-2</v>
      </c>
      <c r="BD70" s="18">
        <f t="shared" si="25"/>
        <v>1.9095523112835661E-2</v>
      </c>
    </row>
    <row r="71" spans="1:56" s="13" customFormat="1" ht="16.5" customHeight="1">
      <c r="A71" s="66" t="s">
        <v>21</v>
      </c>
      <c r="B71" s="115"/>
      <c r="C71" s="66" t="s">
        <v>93</v>
      </c>
      <c r="D71" s="115"/>
      <c r="E71" s="66" t="s">
        <v>74</v>
      </c>
      <c r="F71" s="115"/>
      <c r="G71" s="66" t="s">
        <v>74</v>
      </c>
      <c r="H71" s="115"/>
      <c r="I71" s="66" t="s">
        <v>99</v>
      </c>
      <c r="J71" s="115"/>
      <c r="K71" s="115"/>
      <c r="L71" s="66" t="s">
        <v>87</v>
      </c>
      <c r="M71" s="115"/>
      <c r="N71" s="115"/>
      <c r="O71" s="66"/>
      <c r="P71" s="115"/>
      <c r="Q71" s="66"/>
      <c r="R71" s="115"/>
      <c r="S71" s="67" t="s">
        <v>120</v>
      </c>
      <c r="T71" s="116"/>
      <c r="U71" s="116"/>
      <c r="V71" s="116"/>
      <c r="W71" s="116"/>
      <c r="X71" s="116"/>
      <c r="Y71" s="116"/>
      <c r="Z71" s="116"/>
      <c r="AA71" s="68" t="s">
        <v>65</v>
      </c>
      <c r="AB71" s="116"/>
      <c r="AC71" s="116"/>
      <c r="AD71" s="116"/>
      <c r="AE71" s="116"/>
      <c r="AF71" s="68" t="s">
        <v>66</v>
      </c>
      <c r="AG71" s="116"/>
      <c r="AH71" s="116"/>
      <c r="AI71" s="35" t="s">
        <v>67</v>
      </c>
      <c r="AJ71" s="75" t="s">
        <v>68</v>
      </c>
      <c r="AK71" s="116"/>
      <c r="AL71" s="116"/>
      <c r="AM71" s="116"/>
      <c r="AN71" s="116"/>
      <c r="AO71" s="116"/>
      <c r="AP71" s="36">
        <v>44921650</v>
      </c>
      <c r="AQ71" s="36">
        <v>44921650</v>
      </c>
      <c r="AR71" s="37">
        <v>0</v>
      </c>
      <c r="AS71" s="37">
        <v>0</v>
      </c>
      <c r="AT71" s="36">
        <v>21293225</v>
      </c>
      <c r="AU71" s="36">
        <v>23628425</v>
      </c>
      <c r="AV71" s="37">
        <v>0</v>
      </c>
      <c r="AW71" s="36">
        <v>21293225</v>
      </c>
      <c r="AX71" s="37">
        <v>0</v>
      </c>
      <c r="AY71" s="37">
        <v>0</v>
      </c>
      <c r="AZ71" s="37">
        <v>0</v>
      </c>
      <c r="BA71" s="37">
        <v>0</v>
      </c>
      <c r="BB71" s="37">
        <v>0</v>
      </c>
      <c r="BC71" s="18">
        <f t="shared" si="24"/>
        <v>0.47400807851002802</v>
      </c>
      <c r="BD71" s="18">
        <f t="shared" si="25"/>
        <v>0</v>
      </c>
    </row>
    <row r="72" spans="1:56" s="13" customFormat="1" ht="16.5" customHeight="1">
      <c r="A72" s="66" t="s">
        <v>21</v>
      </c>
      <c r="B72" s="115"/>
      <c r="C72" s="66" t="s">
        <v>93</v>
      </c>
      <c r="D72" s="115"/>
      <c r="E72" s="66" t="s">
        <v>74</v>
      </c>
      <c r="F72" s="115"/>
      <c r="G72" s="66" t="s">
        <v>74</v>
      </c>
      <c r="H72" s="115"/>
      <c r="I72" s="66" t="s">
        <v>99</v>
      </c>
      <c r="J72" s="115"/>
      <c r="K72" s="115"/>
      <c r="L72" s="66" t="s">
        <v>89</v>
      </c>
      <c r="M72" s="115"/>
      <c r="N72" s="115"/>
      <c r="O72" s="66"/>
      <c r="P72" s="115"/>
      <c r="Q72" s="66"/>
      <c r="R72" s="115"/>
      <c r="S72" s="67" t="s">
        <v>121</v>
      </c>
      <c r="T72" s="116"/>
      <c r="U72" s="116"/>
      <c r="V72" s="116"/>
      <c r="W72" s="116"/>
      <c r="X72" s="116"/>
      <c r="Y72" s="116"/>
      <c r="Z72" s="116"/>
      <c r="AA72" s="68" t="s">
        <v>65</v>
      </c>
      <c r="AB72" s="116"/>
      <c r="AC72" s="116"/>
      <c r="AD72" s="116"/>
      <c r="AE72" s="116"/>
      <c r="AF72" s="68" t="s">
        <v>66</v>
      </c>
      <c r="AG72" s="116"/>
      <c r="AH72" s="116"/>
      <c r="AI72" s="35" t="s">
        <v>67</v>
      </c>
      <c r="AJ72" s="75" t="s">
        <v>68</v>
      </c>
      <c r="AK72" s="116"/>
      <c r="AL72" s="116"/>
      <c r="AM72" s="116"/>
      <c r="AN72" s="116"/>
      <c r="AO72" s="116"/>
      <c r="AP72" s="36">
        <v>8740296074</v>
      </c>
      <c r="AQ72" s="36">
        <v>8740296074</v>
      </c>
      <c r="AR72" s="37">
        <v>0</v>
      </c>
      <c r="AS72" s="37">
        <v>0</v>
      </c>
      <c r="AT72" s="36">
        <v>2740296074</v>
      </c>
      <c r="AU72" s="36">
        <v>6000000000</v>
      </c>
      <c r="AV72" s="36">
        <v>2740296074</v>
      </c>
      <c r="AW72" s="37">
        <v>0</v>
      </c>
      <c r="AX72" s="36">
        <v>2740296074</v>
      </c>
      <c r="AY72" s="37">
        <v>0</v>
      </c>
      <c r="AZ72" s="36">
        <v>2740296074</v>
      </c>
      <c r="BA72" s="37">
        <v>0</v>
      </c>
      <c r="BB72" s="37">
        <v>0</v>
      </c>
      <c r="BC72" s="18">
        <f t="shared" si="24"/>
        <v>0.31352439903627916</v>
      </c>
      <c r="BD72" s="18">
        <f t="shared" si="25"/>
        <v>0.31352439903627916</v>
      </c>
    </row>
    <row r="73" spans="1:56" s="13" customFormat="1" ht="16.5" customHeight="1">
      <c r="A73" s="70" t="s">
        <v>21</v>
      </c>
      <c r="B73" s="115"/>
      <c r="C73" s="70" t="s">
        <v>93</v>
      </c>
      <c r="D73" s="115"/>
      <c r="E73" s="70" t="s">
        <v>74</v>
      </c>
      <c r="F73" s="115"/>
      <c r="G73" s="70" t="s">
        <v>74</v>
      </c>
      <c r="H73" s="115"/>
      <c r="I73" s="70" t="s">
        <v>83</v>
      </c>
      <c r="J73" s="115"/>
      <c r="K73" s="115"/>
      <c r="L73" s="70"/>
      <c r="M73" s="115"/>
      <c r="N73" s="115"/>
      <c r="O73" s="70"/>
      <c r="P73" s="115"/>
      <c r="Q73" s="70"/>
      <c r="R73" s="115"/>
      <c r="S73" s="71" t="s">
        <v>122</v>
      </c>
      <c r="T73" s="116"/>
      <c r="U73" s="116"/>
      <c r="V73" s="116"/>
      <c r="W73" s="116"/>
      <c r="X73" s="116"/>
      <c r="Y73" s="116"/>
      <c r="Z73" s="116"/>
      <c r="AA73" s="72" t="s">
        <v>65</v>
      </c>
      <c r="AB73" s="116"/>
      <c r="AC73" s="116"/>
      <c r="AD73" s="116"/>
      <c r="AE73" s="116"/>
      <c r="AF73" s="72" t="s">
        <v>66</v>
      </c>
      <c r="AG73" s="116"/>
      <c r="AH73" s="116"/>
      <c r="AI73" s="32" t="s">
        <v>67</v>
      </c>
      <c r="AJ73" s="73" t="s">
        <v>68</v>
      </c>
      <c r="AK73" s="116"/>
      <c r="AL73" s="116"/>
      <c r="AM73" s="116"/>
      <c r="AN73" s="116"/>
      <c r="AO73" s="116"/>
      <c r="AP73" s="33">
        <v>120000000</v>
      </c>
      <c r="AQ73" s="33">
        <v>120000000</v>
      </c>
      <c r="AR73" s="34">
        <v>0</v>
      </c>
      <c r="AS73" s="34">
        <v>0</v>
      </c>
      <c r="AT73" s="33">
        <v>120000000</v>
      </c>
      <c r="AU73" s="34">
        <v>0</v>
      </c>
      <c r="AV73" s="33">
        <v>89644164</v>
      </c>
      <c r="AW73" s="33">
        <v>30355836</v>
      </c>
      <c r="AX73" s="33">
        <v>89644164</v>
      </c>
      <c r="AY73" s="34">
        <v>0</v>
      </c>
      <c r="AZ73" s="33">
        <v>89644164</v>
      </c>
      <c r="BA73" s="34">
        <v>0</v>
      </c>
      <c r="BB73" s="34">
        <v>0</v>
      </c>
      <c r="BC73" s="18">
        <f t="shared" si="24"/>
        <v>1</v>
      </c>
      <c r="BD73" s="18">
        <f t="shared" si="25"/>
        <v>0.74703470000000005</v>
      </c>
    </row>
    <row r="74" spans="1:56" s="13" customFormat="1" ht="16.5" customHeight="1">
      <c r="A74" s="66" t="s">
        <v>21</v>
      </c>
      <c r="B74" s="115"/>
      <c r="C74" s="66" t="s">
        <v>93</v>
      </c>
      <c r="D74" s="115"/>
      <c r="E74" s="66" t="s">
        <v>74</v>
      </c>
      <c r="F74" s="115"/>
      <c r="G74" s="66" t="s">
        <v>74</v>
      </c>
      <c r="H74" s="115"/>
      <c r="I74" s="66" t="s">
        <v>83</v>
      </c>
      <c r="J74" s="115"/>
      <c r="K74" s="115"/>
      <c r="L74" s="66" t="s">
        <v>81</v>
      </c>
      <c r="M74" s="115"/>
      <c r="N74" s="115"/>
      <c r="O74" s="66"/>
      <c r="P74" s="115"/>
      <c r="Q74" s="66"/>
      <c r="R74" s="115"/>
      <c r="S74" s="67" t="s">
        <v>123</v>
      </c>
      <c r="T74" s="116"/>
      <c r="U74" s="116"/>
      <c r="V74" s="116"/>
      <c r="W74" s="116"/>
      <c r="X74" s="116"/>
      <c r="Y74" s="116"/>
      <c r="Z74" s="116"/>
      <c r="AA74" s="68" t="s">
        <v>65</v>
      </c>
      <c r="AB74" s="116"/>
      <c r="AC74" s="116"/>
      <c r="AD74" s="116"/>
      <c r="AE74" s="116"/>
      <c r="AF74" s="68" t="s">
        <v>66</v>
      </c>
      <c r="AG74" s="116"/>
      <c r="AH74" s="116"/>
      <c r="AI74" s="35" t="s">
        <v>67</v>
      </c>
      <c r="AJ74" s="75" t="s">
        <v>68</v>
      </c>
      <c r="AK74" s="116"/>
      <c r="AL74" s="116"/>
      <c r="AM74" s="116"/>
      <c r="AN74" s="116"/>
      <c r="AO74" s="116"/>
      <c r="AP74" s="36">
        <v>120000000</v>
      </c>
      <c r="AQ74" s="36">
        <v>120000000</v>
      </c>
      <c r="AR74" s="37">
        <v>0</v>
      </c>
      <c r="AS74" s="37">
        <v>0</v>
      </c>
      <c r="AT74" s="36">
        <v>120000000</v>
      </c>
      <c r="AU74" s="37">
        <v>0</v>
      </c>
      <c r="AV74" s="36">
        <v>89644164</v>
      </c>
      <c r="AW74" s="36">
        <v>30355836</v>
      </c>
      <c r="AX74" s="36">
        <v>89644164</v>
      </c>
      <c r="AY74" s="37">
        <v>0</v>
      </c>
      <c r="AZ74" s="36">
        <v>89644164</v>
      </c>
      <c r="BA74" s="37">
        <v>0</v>
      </c>
      <c r="BB74" s="37">
        <v>0</v>
      </c>
      <c r="BC74" s="18">
        <f t="shared" si="24"/>
        <v>1</v>
      </c>
      <c r="BD74" s="18">
        <f t="shared" si="25"/>
        <v>0.74703470000000005</v>
      </c>
    </row>
    <row r="75" spans="1:56" s="13" customFormat="1" ht="16.5" customHeight="1">
      <c r="A75" s="70" t="s">
        <v>21</v>
      </c>
      <c r="B75" s="115"/>
      <c r="C75" s="70" t="s">
        <v>93</v>
      </c>
      <c r="D75" s="115"/>
      <c r="E75" s="70" t="s">
        <v>93</v>
      </c>
      <c r="F75" s="115"/>
      <c r="G75" s="70"/>
      <c r="H75" s="115"/>
      <c r="I75" s="70"/>
      <c r="J75" s="115"/>
      <c r="K75" s="115"/>
      <c r="L75" s="70"/>
      <c r="M75" s="115"/>
      <c r="N75" s="115"/>
      <c r="O75" s="70"/>
      <c r="P75" s="115"/>
      <c r="Q75" s="70"/>
      <c r="R75" s="115"/>
      <c r="S75" s="71" t="s">
        <v>124</v>
      </c>
      <c r="T75" s="116"/>
      <c r="U75" s="116"/>
      <c r="V75" s="116"/>
      <c r="W75" s="116"/>
      <c r="X75" s="116"/>
      <c r="Y75" s="116"/>
      <c r="Z75" s="116"/>
      <c r="AA75" s="72" t="s">
        <v>65</v>
      </c>
      <c r="AB75" s="116"/>
      <c r="AC75" s="116"/>
      <c r="AD75" s="116"/>
      <c r="AE75" s="116"/>
      <c r="AF75" s="72" t="s">
        <v>66</v>
      </c>
      <c r="AG75" s="116"/>
      <c r="AH75" s="116"/>
      <c r="AI75" s="32" t="s">
        <v>67</v>
      </c>
      <c r="AJ75" s="73" t="s">
        <v>68</v>
      </c>
      <c r="AK75" s="116"/>
      <c r="AL75" s="116"/>
      <c r="AM75" s="116"/>
      <c r="AN75" s="116"/>
      <c r="AO75" s="116"/>
      <c r="AP75" s="33">
        <v>69650174870</v>
      </c>
      <c r="AQ75" s="33">
        <v>68255858114.25</v>
      </c>
      <c r="AR75" s="33">
        <v>1394316755.75</v>
      </c>
      <c r="AS75" s="34">
        <v>0</v>
      </c>
      <c r="AT75" s="33">
        <v>61295964292.699997</v>
      </c>
      <c r="AU75" s="33">
        <v>6959893821.5500002</v>
      </c>
      <c r="AV75" s="33">
        <v>40556418361.25</v>
      </c>
      <c r="AW75" s="33">
        <v>20739545931.450001</v>
      </c>
      <c r="AX75" s="33">
        <v>40086027107.699997</v>
      </c>
      <c r="AY75" s="33">
        <v>470391253.55000001</v>
      </c>
      <c r="AZ75" s="33">
        <v>39676815131.699997</v>
      </c>
      <c r="BA75" s="33">
        <v>409211976</v>
      </c>
      <c r="BB75" s="33">
        <v>49471530</v>
      </c>
      <c r="BC75" s="18">
        <f t="shared" si="24"/>
        <v>0.88005470778942207</v>
      </c>
      <c r="BD75" s="18">
        <f t="shared" si="25"/>
        <v>0.58228738746094122</v>
      </c>
    </row>
    <row r="76" spans="1:56" s="13" customFormat="1" ht="16.5" customHeight="1">
      <c r="A76" s="70" t="s">
        <v>21</v>
      </c>
      <c r="B76" s="115"/>
      <c r="C76" s="70" t="s">
        <v>93</v>
      </c>
      <c r="D76" s="115"/>
      <c r="E76" s="70" t="s">
        <v>93</v>
      </c>
      <c r="F76" s="115"/>
      <c r="G76" s="70" t="s">
        <v>74</v>
      </c>
      <c r="H76" s="115"/>
      <c r="I76" s="70"/>
      <c r="J76" s="115"/>
      <c r="K76" s="115"/>
      <c r="L76" s="70"/>
      <c r="M76" s="115"/>
      <c r="N76" s="115"/>
      <c r="O76" s="70"/>
      <c r="P76" s="115"/>
      <c r="Q76" s="70"/>
      <c r="R76" s="115"/>
      <c r="S76" s="71" t="s">
        <v>125</v>
      </c>
      <c r="T76" s="116"/>
      <c r="U76" s="116"/>
      <c r="V76" s="116"/>
      <c r="W76" s="116"/>
      <c r="X76" s="116"/>
      <c r="Y76" s="116"/>
      <c r="Z76" s="116"/>
      <c r="AA76" s="72" t="s">
        <v>65</v>
      </c>
      <c r="AB76" s="116"/>
      <c r="AC76" s="116"/>
      <c r="AD76" s="116"/>
      <c r="AE76" s="116"/>
      <c r="AF76" s="72" t="s">
        <v>66</v>
      </c>
      <c r="AG76" s="116"/>
      <c r="AH76" s="116"/>
      <c r="AI76" s="32" t="s">
        <v>67</v>
      </c>
      <c r="AJ76" s="73" t="s">
        <v>68</v>
      </c>
      <c r="AK76" s="116"/>
      <c r="AL76" s="116"/>
      <c r="AM76" s="116"/>
      <c r="AN76" s="116"/>
      <c r="AO76" s="116"/>
      <c r="AP76" s="33">
        <v>4627227443.5799999</v>
      </c>
      <c r="AQ76" s="33">
        <v>4395127443.0100002</v>
      </c>
      <c r="AR76" s="33">
        <v>232100000.56999999</v>
      </c>
      <c r="AS76" s="34">
        <v>0</v>
      </c>
      <c r="AT76" s="33">
        <v>4098700063.6599998</v>
      </c>
      <c r="AU76" s="33">
        <v>296427379.35000002</v>
      </c>
      <c r="AV76" s="33">
        <v>3200951219.9200001</v>
      </c>
      <c r="AW76" s="33">
        <v>897748843.74000001</v>
      </c>
      <c r="AX76" s="33">
        <v>3200951219.9200001</v>
      </c>
      <c r="AY76" s="34">
        <v>0</v>
      </c>
      <c r="AZ76" s="33">
        <v>3147779996.9200001</v>
      </c>
      <c r="BA76" s="33">
        <v>53171223</v>
      </c>
      <c r="BB76" s="33">
        <v>6000000</v>
      </c>
      <c r="BC76" s="18">
        <f t="shared" si="24"/>
        <v>0.88577881974371064</v>
      </c>
      <c r="BD76" s="18">
        <f t="shared" si="25"/>
        <v>0.69176440081006341</v>
      </c>
    </row>
    <row r="77" spans="1:56" s="13" customFormat="1" ht="16.5" customHeight="1">
      <c r="A77" s="70" t="s">
        <v>21</v>
      </c>
      <c r="B77" s="115"/>
      <c r="C77" s="70" t="s">
        <v>93</v>
      </c>
      <c r="D77" s="115"/>
      <c r="E77" s="70" t="s">
        <v>93</v>
      </c>
      <c r="F77" s="115"/>
      <c r="G77" s="70" t="s">
        <v>74</v>
      </c>
      <c r="H77" s="115"/>
      <c r="I77" s="70" t="s">
        <v>81</v>
      </c>
      <c r="J77" s="115"/>
      <c r="K77" s="115"/>
      <c r="L77" s="70"/>
      <c r="M77" s="115"/>
      <c r="N77" s="115"/>
      <c r="O77" s="70"/>
      <c r="P77" s="115"/>
      <c r="Q77" s="70"/>
      <c r="R77" s="115"/>
      <c r="S77" s="71" t="s">
        <v>126</v>
      </c>
      <c r="T77" s="116"/>
      <c r="U77" s="116"/>
      <c r="V77" s="116"/>
      <c r="W77" s="116"/>
      <c r="X77" s="116"/>
      <c r="Y77" s="116"/>
      <c r="Z77" s="116"/>
      <c r="AA77" s="72" t="s">
        <v>65</v>
      </c>
      <c r="AB77" s="116"/>
      <c r="AC77" s="116"/>
      <c r="AD77" s="116"/>
      <c r="AE77" s="116"/>
      <c r="AF77" s="72" t="s">
        <v>66</v>
      </c>
      <c r="AG77" s="116"/>
      <c r="AH77" s="116"/>
      <c r="AI77" s="32" t="s">
        <v>67</v>
      </c>
      <c r="AJ77" s="73" t="s">
        <v>68</v>
      </c>
      <c r="AK77" s="116"/>
      <c r="AL77" s="116"/>
      <c r="AM77" s="116"/>
      <c r="AN77" s="116"/>
      <c r="AO77" s="116"/>
      <c r="AP77" s="33">
        <v>112184547</v>
      </c>
      <c r="AQ77" s="33">
        <v>112184547</v>
      </c>
      <c r="AR77" s="34">
        <v>0</v>
      </c>
      <c r="AS77" s="34">
        <v>0</v>
      </c>
      <c r="AT77" s="33">
        <v>112184547</v>
      </c>
      <c r="AU77" s="34">
        <v>0</v>
      </c>
      <c r="AV77" s="33">
        <v>107569547</v>
      </c>
      <c r="AW77" s="33">
        <v>4615000</v>
      </c>
      <c r="AX77" s="33">
        <v>107569547</v>
      </c>
      <c r="AY77" s="34">
        <v>0</v>
      </c>
      <c r="AZ77" s="33">
        <v>107569547</v>
      </c>
      <c r="BA77" s="34">
        <v>0</v>
      </c>
      <c r="BB77" s="34">
        <v>0</v>
      </c>
      <c r="BC77" s="18">
        <f t="shared" si="24"/>
        <v>1</v>
      </c>
      <c r="BD77" s="18">
        <f t="shared" si="25"/>
        <v>0.95886242692587598</v>
      </c>
    </row>
    <row r="78" spans="1:56" s="13" customFormat="1" ht="16.5" customHeight="1">
      <c r="A78" s="66" t="s">
        <v>21</v>
      </c>
      <c r="B78" s="115"/>
      <c r="C78" s="66" t="s">
        <v>93</v>
      </c>
      <c r="D78" s="115"/>
      <c r="E78" s="66" t="s">
        <v>93</v>
      </c>
      <c r="F78" s="115"/>
      <c r="G78" s="66" t="s">
        <v>74</v>
      </c>
      <c r="H78" s="115"/>
      <c r="I78" s="66" t="s">
        <v>81</v>
      </c>
      <c r="J78" s="115"/>
      <c r="K78" s="115"/>
      <c r="L78" s="66" t="s">
        <v>97</v>
      </c>
      <c r="M78" s="115"/>
      <c r="N78" s="115"/>
      <c r="O78" s="66"/>
      <c r="P78" s="115"/>
      <c r="Q78" s="66"/>
      <c r="R78" s="115"/>
      <c r="S78" s="67" t="s">
        <v>127</v>
      </c>
      <c r="T78" s="116"/>
      <c r="U78" s="116"/>
      <c r="V78" s="116"/>
      <c r="W78" s="116"/>
      <c r="X78" s="116"/>
      <c r="Y78" s="116"/>
      <c r="Z78" s="116"/>
      <c r="AA78" s="68" t="s">
        <v>65</v>
      </c>
      <c r="AB78" s="116"/>
      <c r="AC78" s="116"/>
      <c r="AD78" s="116"/>
      <c r="AE78" s="116"/>
      <c r="AF78" s="68" t="s">
        <v>66</v>
      </c>
      <c r="AG78" s="116"/>
      <c r="AH78" s="116"/>
      <c r="AI78" s="35" t="s">
        <v>67</v>
      </c>
      <c r="AJ78" s="75" t="s">
        <v>68</v>
      </c>
      <c r="AK78" s="116"/>
      <c r="AL78" s="116"/>
      <c r="AM78" s="116"/>
      <c r="AN78" s="116"/>
      <c r="AO78" s="116"/>
      <c r="AP78" s="36">
        <v>49244285</v>
      </c>
      <c r="AQ78" s="36">
        <v>49244285</v>
      </c>
      <c r="AR78" s="37">
        <v>0</v>
      </c>
      <c r="AS78" s="37">
        <v>0</v>
      </c>
      <c r="AT78" s="36">
        <v>49244285</v>
      </c>
      <c r="AU78" s="37">
        <v>0</v>
      </c>
      <c r="AV78" s="36">
        <v>44629285</v>
      </c>
      <c r="AW78" s="36">
        <v>4615000</v>
      </c>
      <c r="AX78" s="36">
        <v>44629285</v>
      </c>
      <c r="AY78" s="37">
        <v>0</v>
      </c>
      <c r="AZ78" s="36">
        <v>44629285</v>
      </c>
      <c r="BA78" s="37">
        <v>0</v>
      </c>
      <c r="BB78" s="37">
        <v>0</v>
      </c>
      <c r="BC78" s="18">
        <f t="shared" si="24"/>
        <v>1</v>
      </c>
      <c r="BD78" s="18">
        <f t="shared" si="25"/>
        <v>0.90628354132870448</v>
      </c>
    </row>
    <row r="79" spans="1:56" s="13" customFormat="1" ht="16.5" customHeight="1">
      <c r="A79" s="66" t="s">
        <v>21</v>
      </c>
      <c r="B79" s="115"/>
      <c r="C79" s="66" t="s">
        <v>93</v>
      </c>
      <c r="D79" s="115"/>
      <c r="E79" s="66" t="s">
        <v>93</v>
      </c>
      <c r="F79" s="115"/>
      <c r="G79" s="66" t="s">
        <v>74</v>
      </c>
      <c r="H79" s="115"/>
      <c r="I79" s="66" t="s">
        <v>81</v>
      </c>
      <c r="J79" s="115"/>
      <c r="K79" s="115"/>
      <c r="L79" s="66" t="s">
        <v>85</v>
      </c>
      <c r="M79" s="115"/>
      <c r="N79" s="115"/>
      <c r="O79" s="66"/>
      <c r="P79" s="115"/>
      <c r="Q79" s="66"/>
      <c r="R79" s="115"/>
      <c r="S79" s="67" t="s">
        <v>128</v>
      </c>
      <c r="T79" s="116"/>
      <c r="U79" s="116"/>
      <c r="V79" s="116"/>
      <c r="W79" s="116"/>
      <c r="X79" s="116"/>
      <c r="Y79" s="116"/>
      <c r="Z79" s="116"/>
      <c r="AA79" s="68" t="s">
        <v>65</v>
      </c>
      <c r="AB79" s="116"/>
      <c r="AC79" s="116"/>
      <c r="AD79" s="116"/>
      <c r="AE79" s="116"/>
      <c r="AF79" s="68" t="s">
        <v>66</v>
      </c>
      <c r="AG79" s="116"/>
      <c r="AH79" s="116"/>
      <c r="AI79" s="35" t="s">
        <v>67</v>
      </c>
      <c r="AJ79" s="75" t="s">
        <v>68</v>
      </c>
      <c r="AK79" s="116"/>
      <c r="AL79" s="116"/>
      <c r="AM79" s="116"/>
      <c r="AN79" s="116"/>
      <c r="AO79" s="116"/>
      <c r="AP79" s="36">
        <v>270700</v>
      </c>
      <c r="AQ79" s="36">
        <v>270700</v>
      </c>
      <c r="AR79" s="37">
        <v>0</v>
      </c>
      <c r="AS79" s="37">
        <v>0</v>
      </c>
      <c r="AT79" s="36">
        <v>270700</v>
      </c>
      <c r="AU79" s="37">
        <v>0</v>
      </c>
      <c r="AV79" s="36">
        <v>270700</v>
      </c>
      <c r="AW79" s="37">
        <v>0</v>
      </c>
      <c r="AX79" s="36">
        <v>270700</v>
      </c>
      <c r="AY79" s="37">
        <v>0</v>
      </c>
      <c r="AZ79" s="36">
        <v>270700</v>
      </c>
      <c r="BA79" s="37">
        <v>0</v>
      </c>
      <c r="BB79" s="37">
        <v>0</v>
      </c>
      <c r="BC79" s="18">
        <f t="shared" si="24"/>
        <v>1</v>
      </c>
      <c r="BD79" s="18">
        <f t="shared" si="25"/>
        <v>1</v>
      </c>
    </row>
    <row r="80" spans="1:56" s="13" customFormat="1" ht="16.5" customHeight="1">
      <c r="A80" s="66" t="s">
        <v>21</v>
      </c>
      <c r="B80" s="115"/>
      <c r="C80" s="66" t="s">
        <v>93</v>
      </c>
      <c r="D80" s="115"/>
      <c r="E80" s="66" t="s">
        <v>93</v>
      </c>
      <c r="F80" s="115"/>
      <c r="G80" s="66" t="s">
        <v>74</v>
      </c>
      <c r="H80" s="115"/>
      <c r="I80" s="66" t="s">
        <v>81</v>
      </c>
      <c r="J80" s="115"/>
      <c r="K80" s="115"/>
      <c r="L80" s="66" t="s">
        <v>87</v>
      </c>
      <c r="M80" s="115"/>
      <c r="N80" s="115"/>
      <c r="O80" s="66"/>
      <c r="P80" s="115"/>
      <c r="Q80" s="66"/>
      <c r="R80" s="115"/>
      <c r="S80" s="67" t="s">
        <v>129</v>
      </c>
      <c r="T80" s="116"/>
      <c r="U80" s="116"/>
      <c r="V80" s="116"/>
      <c r="W80" s="116"/>
      <c r="X80" s="116"/>
      <c r="Y80" s="116"/>
      <c r="Z80" s="116"/>
      <c r="AA80" s="68" t="s">
        <v>65</v>
      </c>
      <c r="AB80" s="116"/>
      <c r="AC80" s="116"/>
      <c r="AD80" s="116"/>
      <c r="AE80" s="116"/>
      <c r="AF80" s="68" t="s">
        <v>66</v>
      </c>
      <c r="AG80" s="116"/>
      <c r="AH80" s="116"/>
      <c r="AI80" s="35" t="s">
        <v>67</v>
      </c>
      <c r="AJ80" s="75" t="s">
        <v>68</v>
      </c>
      <c r="AK80" s="116"/>
      <c r="AL80" s="116"/>
      <c r="AM80" s="116"/>
      <c r="AN80" s="116"/>
      <c r="AO80" s="116"/>
      <c r="AP80" s="36">
        <v>62669562</v>
      </c>
      <c r="AQ80" s="36">
        <v>62669562</v>
      </c>
      <c r="AR80" s="37">
        <v>0</v>
      </c>
      <c r="AS80" s="37">
        <v>0</v>
      </c>
      <c r="AT80" s="36">
        <v>62669562</v>
      </c>
      <c r="AU80" s="37">
        <v>0</v>
      </c>
      <c r="AV80" s="36">
        <v>62669562</v>
      </c>
      <c r="AW80" s="37">
        <v>0</v>
      </c>
      <c r="AX80" s="36">
        <v>62669562</v>
      </c>
      <c r="AY80" s="37">
        <v>0</v>
      </c>
      <c r="AZ80" s="36">
        <v>62669562</v>
      </c>
      <c r="BA80" s="37">
        <v>0</v>
      </c>
      <c r="BB80" s="37">
        <v>0</v>
      </c>
      <c r="BC80" s="18">
        <f t="shared" si="24"/>
        <v>1</v>
      </c>
      <c r="BD80" s="18">
        <f t="shared" si="25"/>
        <v>1</v>
      </c>
    </row>
    <row r="81" spans="1:56" s="13" customFormat="1" ht="16.5" customHeight="1">
      <c r="A81" s="70" t="s">
        <v>21</v>
      </c>
      <c r="B81" s="115"/>
      <c r="C81" s="70" t="s">
        <v>93</v>
      </c>
      <c r="D81" s="115"/>
      <c r="E81" s="70" t="s">
        <v>93</v>
      </c>
      <c r="F81" s="115"/>
      <c r="G81" s="70" t="s">
        <v>74</v>
      </c>
      <c r="H81" s="115"/>
      <c r="I81" s="70" t="s">
        <v>97</v>
      </c>
      <c r="J81" s="115"/>
      <c r="K81" s="115"/>
      <c r="L81" s="70"/>
      <c r="M81" s="115"/>
      <c r="N81" s="115"/>
      <c r="O81" s="70"/>
      <c r="P81" s="115"/>
      <c r="Q81" s="70"/>
      <c r="R81" s="115"/>
      <c r="S81" s="71" t="s">
        <v>130</v>
      </c>
      <c r="T81" s="116"/>
      <c r="U81" s="116"/>
      <c r="V81" s="116"/>
      <c r="W81" s="116"/>
      <c r="X81" s="116"/>
      <c r="Y81" s="116"/>
      <c r="Z81" s="116"/>
      <c r="AA81" s="72" t="s">
        <v>65</v>
      </c>
      <c r="AB81" s="116"/>
      <c r="AC81" s="116"/>
      <c r="AD81" s="116"/>
      <c r="AE81" s="116"/>
      <c r="AF81" s="72" t="s">
        <v>66</v>
      </c>
      <c r="AG81" s="116"/>
      <c r="AH81" s="116"/>
      <c r="AI81" s="32" t="s">
        <v>67</v>
      </c>
      <c r="AJ81" s="73" t="s">
        <v>68</v>
      </c>
      <c r="AK81" s="116"/>
      <c r="AL81" s="116"/>
      <c r="AM81" s="116"/>
      <c r="AN81" s="116"/>
      <c r="AO81" s="116"/>
      <c r="AP81" s="33">
        <v>1280098067.5799999</v>
      </c>
      <c r="AQ81" s="33">
        <v>1107098067.5799999</v>
      </c>
      <c r="AR81" s="33">
        <v>173000000</v>
      </c>
      <c r="AS81" s="34">
        <v>0</v>
      </c>
      <c r="AT81" s="33">
        <v>890254263.23000002</v>
      </c>
      <c r="AU81" s="33">
        <v>216843804.34999999</v>
      </c>
      <c r="AV81" s="33">
        <v>379486961.49000001</v>
      </c>
      <c r="AW81" s="33">
        <v>510767301.74000001</v>
      </c>
      <c r="AX81" s="33">
        <v>379486961.49000001</v>
      </c>
      <c r="AY81" s="34">
        <v>0</v>
      </c>
      <c r="AZ81" s="33">
        <v>326315738.49000001</v>
      </c>
      <c r="BA81" s="33">
        <v>53171223</v>
      </c>
      <c r="BB81" s="33">
        <v>6000000</v>
      </c>
      <c r="BC81" s="18">
        <f t="shared" si="24"/>
        <v>0.69545786043799607</v>
      </c>
      <c r="BD81" s="18">
        <f t="shared" si="25"/>
        <v>0.2964514759462239</v>
      </c>
    </row>
    <row r="82" spans="1:56" s="13" customFormat="1" ht="16.5" customHeight="1">
      <c r="A82" s="66" t="s">
        <v>21</v>
      </c>
      <c r="B82" s="115"/>
      <c r="C82" s="66" t="s">
        <v>93</v>
      </c>
      <c r="D82" s="115"/>
      <c r="E82" s="66" t="s">
        <v>93</v>
      </c>
      <c r="F82" s="115"/>
      <c r="G82" s="66" t="s">
        <v>74</v>
      </c>
      <c r="H82" s="115"/>
      <c r="I82" s="66" t="s">
        <v>97</v>
      </c>
      <c r="J82" s="115"/>
      <c r="K82" s="115"/>
      <c r="L82" s="66" t="s">
        <v>81</v>
      </c>
      <c r="M82" s="115"/>
      <c r="N82" s="115"/>
      <c r="O82" s="66"/>
      <c r="P82" s="115"/>
      <c r="Q82" s="66"/>
      <c r="R82" s="115"/>
      <c r="S82" s="67" t="s">
        <v>131</v>
      </c>
      <c r="T82" s="116"/>
      <c r="U82" s="116"/>
      <c r="V82" s="116"/>
      <c r="W82" s="116"/>
      <c r="X82" s="116"/>
      <c r="Y82" s="116"/>
      <c r="Z82" s="116"/>
      <c r="AA82" s="68" t="s">
        <v>65</v>
      </c>
      <c r="AB82" s="116"/>
      <c r="AC82" s="116"/>
      <c r="AD82" s="116"/>
      <c r="AE82" s="116"/>
      <c r="AF82" s="68" t="s">
        <v>66</v>
      </c>
      <c r="AG82" s="116"/>
      <c r="AH82" s="116"/>
      <c r="AI82" s="35" t="s">
        <v>67</v>
      </c>
      <c r="AJ82" s="75" t="s">
        <v>68</v>
      </c>
      <c r="AK82" s="116"/>
      <c r="AL82" s="116"/>
      <c r="AM82" s="116"/>
      <c r="AN82" s="116"/>
      <c r="AO82" s="116"/>
      <c r="AP82" s="36">
        <v>129921674</v>
      </c>
      <c r="AQ82" s="36">
        <v>129171674</v>
      </c>
      <c r="AR82" s="36">
        <v>750000</v>
      </c>
      <c r="AS82" s="37">
        <v>0</v>
      </c>
      <c r="AT82" s="36">
        <v>102342897</v>
      </c>
      <c r="AU82" s="36">
        <v>26828777</v>
      </c>
      <c r="AV82" s="36">
        <v>78839247</v>
      </c>
      <c r="AW82" s="36">
        <v>23503650</v>
      </c>
      <c r="AX82" s="36">
        <v>78839247</v>
      </c>
      <c r="AY82" s="37">
        <v>0</v>
      </c>
      <c r="AZ82" s="36">
        <v>25668024</v>
      </c>
      <c r="BA82" s="36">
        <v>53171223</v>
      </c>
      <c r="BB82" s="36">
        <v>750000</v>
      </c>
      <c r="BC82" s="18">
        <f t="shared" si="24"/>
        <v>0.78772766582425657</v>
      </c>
      <c r="BD82" s="18">
        <f t="shared" si="25"/>
        <v>0.60682136069151937</v>
      </c>
    </row>
    <row r="83" spans="1:56" s="13" customFormat="1" ht="16.5" customHeight="1">
      <c r="A83" s="66" t="s">
        <v>21</v>
      </c>
      <c r="B83" s="115"/>
      <c r="C83" s="66" t="s">
        <v>93</v>
      </c>
      <c r="D83" s="115"/>
      <c r="E83" s="66" t="s">
        <v>93</v>
      </c>
      <c r="F83" s="115"/>
      <c r="G83" s="66" t="s">
        <v>74</v>
      </c>
      <c r="H83" s="115"/>
      <c r="I83" s="66" t="s">
        <v>97</v>
      </c>
      <c r="J83" s="115"/>
      <c r="K83" s="115"/>
      <c r="L83" s="66" t="s">
        <v>97</v>
      </c>
      <c r="M83" s="115"/>
      <c r="N83" s="115"/>
      <c r="O83" s="66"/>
      <c r="P83" s="115"/>
      <c r="Q83" s="66"/>
      <c r="R83" s="115"/>
      <c r="S83" s="67" t="s">
        <v>132</v>
      </c>
      <c r="T83" s="116"/>
      <c r="U83" s="116"/>
      <c r="V83" s="116"/>
      <c r="W83" s="116"/>
      <c r="X83" s="116"/>
      <c r="Y83" s="116"/>
      <c r="Z83" s="116"/>
      <c r="AA83" s="68" t="s">
        <v>65</v>
      </c>
      <c r="AB83" s="116"/>
      <c r="AC83" s="116"/>
      <c r="AD83" s="116"/>
      <c r="AE83" s="116"/>
      <c r="AF83" s="68" t="s">
        <v>66</v>
      </c>
      <c r="AG83" s="116"/>
      <c r="AH83" s="116"/>
      <c r="AI83" s="35" t="s">
        <v>67</v>
      </c>
      <c r="AJ83" s="75" t="s">
        <v>68</v>
      </c>
      <c r="AK83" s="116"/>
      <c r="AL83" s="116"/>
      <c r="AM83" s="116"/>
      <c r="AN83" s="116"/>
      <c r="AO83" s="116"/>
      <c r="AP83" s="36">
        <v>336069786.57999998</v>
      </c>
      <c r="AQ83" s="36">
        <v>331719786.57999998</v>
      </c>
      <c r="AR83" s="36">
        <v>4350000</v>
      </c>
      <c r="AS83" s="37">
        <v>0</v>
      </c>
      <c r="AT83" s="36">
        <v>331719786.57999998</v>
      </c>
      <c r="AU83" s="37">
        <v>0</v>
      </c>
      <c r="AV83" s="36">
        <v>200226348.58000001</v>
      </c>
      <c r="AW83" s="36">
        <v>131493438</v>
      </c>
      <c r="AX83" s="36">
        <v>200226348.58000001</v>
      </c>
      <c r="AY83" s="37">
        <v>0</v>
      </c>
      <c r="AZ83" s="36">
        <v>200226348.58000001</v>
      </c>
      <c r="BA83" s="37">
        <v>0</v>
      </c>
      <c r="BB83" s="36">
        <v>4350000</v>
      </c>
      <c r="BC83" s="18">
        <f t="shared" si="24"/>
        <v>0.98705625981952261</v>
      </c>
      <c r="BD83" s="18">
        <f t="shared" si="25"/>
        <v>0.59578800765637108</v>
      </c>
    </row>
    <row r="84" spans="1:56" s="13" customFormat="1" ht="16.5" customHeight="1">
      <c r="A84" s="66" t="s">
        <v>21</v>
      </c>
      <c r="B84" s="115"/>
      <c r="C84" s="66" t="s">
        <v>93</v>
      </c>
      <c r="D84" s="115"/>
      <c r="E84" s="66" t="s">
        <v>93</v>
      </c>
      <c r="F84" s="115"/>
      <c r="G84" s="66" t="s">
        <v>74</v>
      </c>
      <c r="H84" s="115"/>
      <c r="I84" s="66" t="s">
        <v>97</v>
      </c>
      <c r="J84" s="115"/>
      <c r="K84" s="115"/>
      <c r="L84" s="66" t="s">
        <v>101</v>
      </c>
      <c r="M84" s="115"/>
      <c r="N84" s="115"/>
      <c r="O84" s="66"/>
      <c r="P84" s="115"/>
      <c r="Q84" s="66"/>
      <c r="R84" s="115"/>
      <c r="S84" s="67" t="s">
        <v>133</v>
      </c>
      <c r="T84" s="116"/>
      <c r="U84" s="116"/>
      <c r="V84" s="116"/>
      <c r="W84" s="116"/>
      <c r="X84" s="116"/>
      <c r="Y84" s="116"/>
      <c r="Z84" s="116"/>
      <c r="AA84" s="68" t="s">
        <v>65</v>
      </c>
      <c r="AB84" s="116"/>
      <c r="AC84" s="116"/>
      <c r="AD84" s="116"/>
      <c r="AE84" s="116"/>
      <c r="AF84" s="68" t="s">
        <v>66</v>
      </c>
      <c r="AG84" s="116"/>
      <c r="AH84" s="116"/>
      <c r="AI84" s="35" t="s">
        <v>67</v>
      </c>
      <c r="AJ84" s="75" t="s">
        <v>68</v>
      </c>
      <c r="AK84" s="116"/>
      <c r="AL84" s="116"/>
      <c r="AM84" s="116"/>
      <c r="AN84" s="116"/>
      <c r="AO84" s="116"/>
      <c r="AP84" s="36">
        <v>47153100</v>
      </c>
      <c r="AQ84" s="36">
        <v>46253100</v>
      </c>
      <c r="AR84" s="36">
        <v>900000</v>
      </c>
      <c r="AS84" s="37">
        <v>0</v>
      </c>
      <c r="AT84" s="36">
        <v>20336490</v>
      </c>
      <c r="AU84" s="36">
        <v>25916610</v>
      </c>
      <c r="AV84" s="36">
        <v>13887450</v>
      </c>
      <c r="AW84" s="36">
        <v>6449040</v>
      </c>
      <c r="AX84" s="36">
        <v>13887450</v>
      </c>
      <c r="AY84" s="37">
        <v>0</v>
      </c>
      <c r="AZ84" s="36">
        <v>13887450</v>
      </c>
      <c r="BA84" s="37">
        <v>0</v>
      </c>
      <c r="BB84" s="36">
        <v>900000</v>
      </c>
      <c r="BC84" s="18">
        <f t="shared" si="24"/>
        <v>0.43128638414017317</v>
      </c>
      <c r="BD84" s="18">
        <f t="shared" si="25"/>
        <v>0.29451828193692459</v>
      </c>
    </row>
    <row r="85" spans="1:56" s="13" customFormat="1" ht="16.5" customHeight="1">
      <c r="A85" s="66" t="s">
        <v>21</v>
      </c>
      <c r="B85" s="115"/>
      <c r="C85" s="66" t="s">
        <v>93</v>
      </c>
      <c r="D85" s="115"/>
      <c r="E85" s="66" t="s">
        <v>93</v>
      </c>
      <c r="F85" s="115"/>
      <c r="G85" s="66" t="s">
        <v>74</v>
      </c>
      <c r="H85" s="115"/>
      <c r="I85" s="66" t="s">
        <v>97</v>
      </c>
      <c r="J85" s="115"/>
      <c r="K85" s="115"/>
      <c r="L85" s="66" t="s">
        <v>83</v>
      </c>
      <c r="M85" s="115"/>
      <c r="N85" s="115"/>
      <c r="O85" s="66"/>
      <c r="P85" s="115"/>
      <c r="Q85" s="66"/>
      <c r="R85" s="115"/>
      <c r="S85" s="67" t="s">
        <v>134</v>
      </c>
      <c r="T85" s="116"/>
      <c r="U85" s="116"/>
      <c r="V85" s="116"/>
      <c r="W85" s="116"/>
      <c r="X85" s="116"/>
      <c r="Y85" s="116"/>
      <c r="Z85" s="116"/>
      <c r="AA85" s="68" t="s">
        <v>65</v>
      </c>
      <c r="AB85" s="116"/>
      <c r="AC85" s="116"/>
      <c r="AD85" s="116"/>
      <c r="AE85" s="116"/>
      <c r="AF85" s="68" t="s">
        <v>66</v>
      </c>
      <c r="AG85" s="116"/>
      <c r="AH85" s="116"/>
      <c r="AI85" s="35" t="s">
        <v>67</v>
      </c>
      <c r="AJ85" s="75" t="s">
        <v>68</v>
      </c>
      <c r="AK85" s="116"/>
      <c r="AL85" s="116"/>
      <c r="AM85" s="116"/>
      <c r="AN85" s="116"/>
      <c r="AO85" s="116"/>
      <c r="AP85" s="36">
        <v>4430770</v>
      </c>
      <c r="AQ85" s="36">
        <v>4430770</v>
      </c>
      <c r="AR85" s="37">
        <v>0</v>
      </c>
      <c r="AS85" s="37">
        <v>0</v>
      </c>
      <c r="AT85" s="36">
        <v>3810000</v>
      </c>
      <c r="AU85" s="36">
        <v>620770</v>
      </c>
      <c r="AV85" s="36">
        <v>1050000</v>
      </c>
      <c r="AW85" s="36">
        <v>2760000</v>
      </c>
      <c r="AX85" s="36">
        <v>1050000</v>
      </c>
      <c r="AY85" s="37">
        <v>0</v>
      </c>
      <c r="AZ85" s="36">
        <v>1050000</v>
      </c>
      <c r="BA85" s="37">
        <v>0</v>
      </c>
      <c r="BB85" s="37">
        <v>0</v>
      </c>
      <c r="BC85" s="18">
        <f t="shared" si="24"/>
        <v>0.85989568404588823</v>
      </c>
      <c r="BD85" s="18">
        <f t="shared" si="25"/>
        <v>0.23697912552445738</v>
      </c>
    </row>
    <row r="86" spans="1:56" s="13" customFormat="1" ht="16.5" customHeight="1">
      <c r="A86" s="66" t="s">
        <v>21</v>
      </c>
      <c r="B86" s="115"/>
      <c r="C86" s="66" t="s">
        <v>93</v>
      </c>
      <c r="D86" s="115"/>
      <c r="E86" s="66" t="s">
        <v>93</v>
      </c>
      <c r="F86" s="115"/>
      <c r="G86" s="66" t="s">
        <v>74</v>
      </c>
      <c r="H86" s="115"/>
      <c r="I86" s="66" t="s">
        <v>97</v>
      </c>
      <c r="J86" s="115"/>
      <c r="K86" s="115"/>
      <c r="L86" s="66" t="s">
        <v>85</v>
      </c>
      <c r="M86" s="115"/>
      <c r="N86" s="115"/>
      <c r="O86" s="66"/>
      <c r="P86" s="115"/>
      <c r="Q86" s="66"/>
      <c r="R86" s="115"/>
      <c r="S86" s="67" t="s">
        <v>135</v>
      </c>
      <c r="T86" s="116"/>
      <c r="U86" s="116"/>
      <c r="V86" s="116"/>
      <c r="W86" s="116"/>
      <c r="X86" s="116"/>
      <c r="Y86" s="116"/>
      <c r="Z86" s="116"/>
      <c r="AA86" s="68" t="s">
        <v>65</v>
      </c>
      <c r="AB86" s="116"/>
      <c r="AC86" s="116"/>
      <c r="AD86" s="116"/>
      <c r="AE86" s="116"/>
      <c r="AF86" s="68" t="s">
        <v>66</v>
      </c>
      <c r="AG86" s="116"/>
      <c r="AH86" s="116"/>
      <c r="AI86" s="35" t="s">
        <v>67</v>
      </c>
      <c r="AJ86" s="75" t="s">
        <v>68</v>
      </c>
      <c r="AK86" s="116"/>
      <c r="AL86" s="116"/>
      <c r="AM86" s="116"/>
      <c r="AN86" s="116"/>
      <c r="AO86" s="116"/>
      <c r="AP86" s="36">
        <v>15000000</v>
      </c>
      <c r="AQ86" s="36">
        <v>15000000</v>
      </c>
      <c r="AR86" s="37">
        <v>0</v>
      </c>
      <c r="AS86" s="37">
        <v>0</v>
      </c>
      <c r="AT86" s="37">
        <v>0</v>
      </c>
      <c r="AU86" s="36">
        <v>15000000</v>
      </c>
      <c r="AV86" s="37">
        <v>0</v>
      </c>
      <c r="AW86" s="37">
        <v>0</v>
      </c>
      <c r="AX86" s="37">
        <v>0</v>
      </c>
      <c r="AY86" s="37">
        <v>0</v>
      </c>
      <c r="AZ86" s="37">
        <v>0</v>
      </c>
      <c r="BA86" s="37">
        <v>0</v>
      </c>
      <c r="BB86" s="37">
        <v>0</v>
      </c>
      <c r="BC86" s="18">
        <f t="shared" si="24"/>
        <v>0</v>
      </c>
      <c r="BD86" s="18">
        <f t="shared" si="25"/>
        <v>0</v>
      </c>
    </row>
    <row r="87" spans="1:56" s="13" customFormat="1" ht="16.5" customHeight="1">
      <c r="A87" s="66" t="s">
        <v>21</v>
      </c>
      <c r="B87" s="115"/>
      <c r="C87" s="66" t="s">
        <v>93</v>
      </c>
      <c r="D87" s="115"/>
      <c r="E87" s="66" t="s">
        <v>93</v>
      </c>
      <c r="F87" s="115"/>
      <c r="G87" s="66" t="s">
        <v>74</v>
      </c>
      <c r="H87" s="115"/>
      <c r="I87" s="66" t="s">
        <v>97</v>
      </c>
      <c r="J87" s="115"/>
      <c r="K87" s="115"/>
      <c r="L87" s="66" t="s">
        <v>87</v>
      </c>
      <c r="M87" s="115"/>
      <c r="N87" s="115"/>
      <c r="O87" s="66"/>
      <c r="P87" s="115"/>
      <c r="Q87" s="66"/>
      <c r="R87" s="115"/>
      <c r="S87" s="67" t="s">
        <v>136</v>
      </c>
      <c r="T87" s="116"/>
      <c r="U87" s="116"/>
      <c r="V87" s="116"/>
      <c r="W87" s="116"/>
      <c r="X87" s="116"/>
      <c r="Y87" s="116"/>
      <c r="Z87" s="116"/>
      <c r="AA87" s="68" t="s">
        <v>65</v>
      </c>
      <c r="AB87" s="116"/>
      <c r="AC87" s="116"/>
      <c r="AD87" s="116"/>
      <c r="AE87" s="116"/>
      <c r="AF87" s="68" t="s">
        <v>66</v>
      </c>
      <c r="AG87" s="116"/>
      <c r="AH87" s="116"/>
      <c r="AI87" s="35" t="s">
        <v>67</v>
      </c>
      <c r="AJ87" s="75" t="s">
        <v>68</v>
      </c>
      <c r="AK87" s="116"/>
      <c r="AL87" s="116"/>
      <c r="AM87" s="116"/>
      <c r="AN87" s="116"/>
      <c r="AO87" s="116"/>
      <c r="AP87" s="36">
        <v>747522737</v>
      </c>
      <c r="AQ87" s="36">
        <v>580522737</v>
      </c>
      <c r="AR87" s="36">
        <v>167000000</v>
      </c>
      <c r="AS87" s="37">
        <v>0</v>
      </c>
      <c r="AT87" s="36">
        <v>432045089.64999998</v>
      </c>
      <c r="AU87" s="36">
        <v>148477647.34999999</v>
      </c>
      <c r="AV87" s="36">
        <v>85483915.909999996</v>
      </c>
      <c r="AW87" s="36">
        <v>346561173.74000001</v>
      </c>
      <c r="AX87" s="36">
        <v>85483915.909999996</v>
      </c>
      <c r="AY87" s="37">
        <v>0</v>
      </c>
      <c r="AZ87" s="36">
        <v>85483915.909999996</v>
      </c>
      <c r="BA87" s="37">
        <v>0</v>
      </c>
      <c r="BB87" s="37">
        <v>0</v>
      </c>
      <c r="BC87" s="18">
        <f t="shared" si="24"/>
        <v>0.57796916169253587</v>
      </c>
      <c r="BD87" s="18">
        <f t="shared" si="25"/>
        <v>0.11435627530617841</v>
      </c>
    </row>
    <row r="88" spans="1:56" s="13" customFormat="1" ht="16.5" customHeight="1">
      <c r="A88" s="70" t="s">
        <v>21</v>
      </c>
      <c r="B88" s="115"/>
      <c r="C88" s="70" t="s">
        <v>93</v>
      </c>
      <c r="D88" s="115"/>
      <c r="E88" s="70" t="s">
        <v>93</v>
      </c>
      <c r="F88" s="115"/>
      <c r="G88" s="70" t="s">
        <v>74</v>
      </c>
      <c r="H88" s="115"/>
      <c r="I88" s="70" t="s">
        <v>99</v>
      </c>
      <c r="J88" s="115"/>
      <c r="K88" s="115"/>
      <c r="L88" s="70"/>
      <c r="M88" s="115"/>
      <c r="N88" s="115"/>
      <c r="O88" s="70"/>
      <c r="P88" s="115"/>
      <c r="Q88" s="70"/>
      <c r="R88" s="115"/>
      <c r="S88" s="71" t="s">
        <v>137</v>
      </c>
      <c r="T88" s="116"/>
      <c r="U88" s="116"/>
      <c r="V88" s="116"/>
      <c r="W88" s="116"/>
      <c r="X88" s="116"/>
      <c r="Y88" s="116"/>
      <c r="Z88" s="116"/>
      <c r="AA88" s="72" t="s">
        <v>65</v>
      </c>
      <c r="AB88" s="116"/>
      <c r="AC88" s="116"/>
      <c r="AD88" s="116"/>
      <c r="AE88" s="116"/>
      <c r="AF88" s="72" t="s">
        <v>66</v>
      </c>
      <c r="AG88" s="116"/>
      <c r="AH88" s="116"/>
      <c r="AI88" s="32" t="s">
        <v>67</v>
      </c>
      <c r="AJ88" s="73" t="s">
        <v>68</v>
      </c>
      <c r="AK88" s="116"/>
      <c r="AL88" s="116"/>
      <c r="AM88" s="116"/>
      <c r="AN88" s="116"/>
      <c r="AO88" s="116"/>
      <c r="AP88" s="33">
        <v>3234944829</v>
      </c>
      <c r="AQ88" s="33">
        <v>3175844828.4299998</v>
      </c>
      <c r="AR88" s="33">
        <v>59100000.57</v>
      </c>
      <c r="AS88" s="34">
        <v>0</v>
      </c>
      <c r="AT88" s="33">
        <v>3096261253.4299998</v>
      </c>
      <c r="AU88" s="33">
        <v>79583575</v>
      </c>
      <c r="AV88" s="33">
        <v>2713894711.4299998</v>
      </c>
      <c r="AW88" s="33">
        <v>382366542</v>
      </c>
      <c r="AX88" s="33">
        <v>2713894711.4299998</v>
      </c>
      <c r="AY88" s="34">
        <v>0</v>
      </c>
      <c r="AZ88" s="33">
        <v>2713894711.4299998</v>
      </c>
      <c r="BA88" s="34">
        <v>0</v>
      </c>
      <c r="BB88" s="34">
        <v>0</v>
      </c>
      <c r="BC88" s="18">
        <f t="shared" si="24"/>
        <v>0.95712953917273746</v>
      </c>
      <c r="BD88" s="18">
        <f t="shared" si="25"/>
        <v>0.83893075612944246</v>
      </c>
    </row>
    <row r="89" spans="1:56" s="13" customFormat="1" ht="16.5" customHeight="1">
      <c r="A89" s="66" t="s">
        <v>21</v>
      </c>
      <c r="B89" s="115"/>
      <c r="C89" s="66" t="s">
        <v>93</v>
      </c>
      <c r="D89" s="115"/>
      <c r="E89" s="66" t="s">
        <v>93</v>
      </c>
      <c r="F89" s="115"/>
      <c r="G89" s="66" t="s">
        <v>74</v>
      </c>
      <c r="H89" s="115"/>
      <c r="I89" s="66" t="s">
        <v>99</v>
      </c>
      <c r="J89" s="115"/>
      <c r="K89" s="115"/>
      <c r="L89" s="66" t="s">
        <v>99</v>
      </c>
      <c r="M89" s="115"/>
      <c r="N89" s="115"/>
      <c r="O89" s="66"/>
      <c r="P89" s="115"/>
      <c r="Q89" s="66"/>
      <c r="R89" s="115"/>
      <c r="S89" s="67" t="s">
        <v>138</v>
      </c>
      <c r="T89" s="116"/>
      <c r="U89" s="116"/>
      <c r="V89" s="116"/>
      <c r="W89" s="116"/>
      <c r="X89" s="116"/>
      <c r="Y89" s="116"/>
      <c r="Z89" s="116"/>
      <c r="AA89" s="68" t="s">
        <v>65</v>
      </c>
      <c r="AB89" s="116"/>
      <c r="AC89" s="116"/>
      <c r="AD89" s="116"/>
      <c r="AE89" s="116"/>
      <c r="AF89" s="68" t="s">
        <v>66</v>
      </c>
      <c r="AG89" s="116"/>
      <c r="AH89" s="116"/>
      <c r="AI89" s="35" t="s">
        <v>67</v>
      </c>
      <c r="AJ89" s="75" t="s">
        <v>68</v>
      </c>
      <c r="AK89" s="116"/>
      <c r="AL89" s="116"/>
      <c r="AM89" s="116"/>
      <c r="AN89" s="116"/>
      <c r="AO89" s="116"/>
      <c r="AP89" s="36">
        <v>37915613</v>
      </c>
      <c r="AQ89" s="36">
        <v>37915613</v>
      </c>
      <c r="AR89" s="37">
        <v>0</v>
      </c>
      <c r="AS89" s="37">
        <v>0</v>
      </c>
      <c r="AT89" s="36">
        <v>26998991</v>
      </c>
      <c r="AU89" s="36">
        <v>10916622</v>
      </c>
      <c r="AV89" s="37">
        <v>0</v>
      </c>
      <c r="AW89" s="36">
        <v>26998991</v>
      </c>
      <c r="AX89" s="37">
        <v>0</v>
      </c>
      <c r="AY89" s="37">
        <v>0</v>
      </c>
      <c r="AZ89" s="37">
        <v>0</v>
      </c>
      <c r="BA89" s="37">
        <v>0</v>
      </c>
      <c r="BB89" s="37">
        <v>0</v>
      </c>
      <c r="BC89" s="18">
        <f t="shared" si="24"/>
        <v>0.71208108912811197</v>
      </c>
      <c r="BD89" s="18">
        <f t="shared" si="25"/>
        <v>0</v>
      </c>
    </row>
    <row r="90" spans="1:56" s="13" customFormat="1" ht="16.5" customHeight="1">
      <c r="A90" s="66" t="s">
        <v>21</v>
      </c>
      <c r="B90" s="115"/>
      <c r="C90" s="66" t="s">
        <v>93</v>
      </c>
      <c r="D90" s="115"/>
      <c r="E90" s="66" t="s">
        <v>93</v>
      </c>
      <c r="F90" s="115"/>
      <c r="G90" s="66" t="s">
        <v>74</v>
      </c>
      <c r="H90" s="115"/>
      <c r="I90" s="66" t="s">
        <v>99</v>
      </c>
      <c r="J90" s="115"/>
      <c r="K90" s="115"/>
      <c r="L90" s="66" t="s">
        <v>101</v>
      </c>
      <c r="M90" s="115"/>
      <c r="N90" s="115"/>
      <c r="O90" s="66"/>
      <c r="P90" s="115"/>
      <c r="Q90" s="66"/>
      <c r="R90" s="115"/>
      <c r="S90" s="67" t="s">
        <v>139</v>
      </c>
      <c r="T90" s="116"/>
      <c r="U90" s="116"/>
      <c r="V90" s="116"/>
      <c r="W90" s="116"/>
      <c r="X90" s="116"/>
      <c r="Y90" s="116"/>
      <c r="Z90" s="116"/>
      <c r="AA90" s="68" t="s">
        <v>65</v>
      </c>
      <c r="AB90" s="116"/>
      <c r="AC90" s="116"/>
      <c r="AD90" s="116"/>
      <c r="AE90" s="116"/>
      <c r="AF90" s="68" t="s">
        <v>66</v>
      </c>
      <c r="AG90" s="116"/>
      <c r="AH90" s="116"/>
      <c r="AI90" s="35" t="s">
        <v>67</v>
      </c>
      <c r="AJ90" s="75" t="s">
        <v>68</v>
      </c>
      <c r="AK90" s="116"/>
      <c r="AL90" s="116"/>
      <c r="AM90" s="116"/>
      <c r="AN90" s="116"/>
      <c r="AO90" s="116"/>
      <c r="AP90" s="36">
        <v>308469456</v>
      </c>
      <c r="AQ90" s="36">
        <v>308469456</v>
      </c>
      <c r="AR90" s="37">
        <v>0</v>
      </c>
      <c r="AS90" s="37">
        <v>0</v>
      </c>
      <c r="AT90" s="36">
        <v>305848364</v>
      </c>
      <c r="AU90" s="36">
        <v>2621092</v>
      </c>
      <c r="AV90" s="36">
        <v>6655455</v>
      </c>
      <c r="AW90" s="36">
        <v>299192909</v>
      </c>
      <c r="AX90" s="36">
        <v>6655455</v>
      </c>
      <c r="AY90" s="37">
        <v>0</v>
      </c>
      <c r="AZ90" s="36">
        <v>6655455</v>
      </c>
      <c r="BA90" s="37">
        <v>0</v>
      </c>
      <c r="BB90" s="37">
        <v>0</v>
      </c>
      <c r="BC90" s="18">
        <f t="shared" si="24"/>
        <v>0.99150291236614363</v>
      </c>
      <c r="BD90" s="18">
        <f t="shared" si="25"/>
        <v>2.1575734227637759E-2</v>
      </c>
    </row>
    <row r="91" spans="1:56" s="13" customFormat="1" ht="16.5" customHeight="1">
      <c r="A91" s="66" t="s">
        <v>21</v>
      </c>
      <c r="B91" s="115"/>
      <c r="C91" s="66" t="s">
        <v>93</v>
      </c>
      <c r="D91" s="115"/>
      <c r="E91" s="66" t="s">
        <v>93</v>
      </c>
      <c r="F91" s="115"/>
      <c r="G91" s="66" t="s">
        <v>74</v>
      </c>
      <c r="H91" s="115"/>
      <c r="I91" s="66" t="s">
        <v>99</v>
      </c>
      <c r="J91" s="115"/>
      <c r="K91" s="115"/>
      <c r="L91" s="66" t="s">
        <v>83</v>
      </c>
      <c r="M91" s="115"/>
      <c r="N91" s="115"/>
      <c r="O91" s="66"/>
      <c r="P91" s="115"/>
      <c r="Q91" s="66"/>
      <c r="R91" s="115"/>
      <c r="S91" s="67" t="s">
        <v>140</v>
      </c>
      <c r="T91" s="116"/>
      <c r="U91" s="116"/>
      <c r="V91" s="116"/>
      <c r="W91" s="116"/>
      <c r="X91" s="116"/>
      <c r="Y91" s="116"/>
      <c r="Z91" s="116"/>
      <c r="AA91" s="68" t="s">
        <v>65</v>
      </c>
      <c r="AB91" s="116"/>
      <c r="AC91" s="116"/>
      <c r="AD91" s="116"/>
      <c r="AE91" s="116"/>
      <c r="AF91" s="68" t="s">
        <v>66</v>
      </c>
      <c r="AG91" s="116"/>
      <c r="AH91" s="116"/>
      <c r="AI91" s="35" t="s">
        <v>67</v>
      </c>
      <c r="AJ91" s="75" t="s">
        <v>68</v>
      </c>
      <c r="AK91" s="116"/>
      <c r="AL91" s="116"/>
      <c r="AM91" s="116"/>
      <c r="AN91" s="116"/>
      <c r="AO91" s="116"/>
      <c r="AP91" s="37">
        <v>0</v>
      </c>
      <c r="AQ91" s="37">
        <v>0</v>
      </c>
      <c r="AR91" s="37">
        <v>0</v>
      </c>
      <c r="AS91" s="37">
        <v>0</v>
      </c>
      <c r="AT91" s="37">
        <v>0</v>
      </c>
      <c r="AU91" s="37">
        <v>0</v>
      </c>
      <c r="AV91" s="37">
        <v>0</v>
      </c>
      <c r="AW91" s="37">
        <v>0</v>
      </c>
      <c r="AX91" s="37">
        <v>0</v>
      </c>
      <c r="AY91" s="37">
        <v>0</v>
      </c>
      <c r="AZ91" s="37">
        <v>0</v>
      </c>
      <c r="BA91" s="37">
        <v>0</v>
      </c>
      <c r="BB91" s="37">
        <v>0</v>
      </c>
      <c r="BC91" s="18">
        <f t="shared" si="24"/>
        <v>0</v>
      </c>
      <c r="BD91" s="18">
        <f t="shared" si="25"/>
        <v>0</v>
      </c>
    </row>
    <row r="92" spans="1:56" s="13" customFormat="1" ht="16.5" customHeight="1">
      <c r="A92" s="66" t="s">
        <v>21</v>
      </c>
      <c r="B92" s="115"/>
      <c r="C92" s="66" t="s">
        <v>93</v>
      </c>
      <c r="D92" s="115"/>
      <c r="E92" s="66" t="s">
        <v>93</v>
      </c>
      <c r="F92" s="115"/>
      <c r="G92" s="66" t="s">
        <v>74</v>
      </c>
      <c r="H92" s="115"/>
      <c r="I92" s="66" t="s">
        <v>99</v>
      </c>
      <c r="J92" s="115"/>
      <c r="K92" s="115"/>
      <c r="L92" s="66" t="s">
        <v>85</v>
      </c>
      <c r="M92" s="115"/>
      <c r="N92" s="115"/>
      <c r="O92" s="66"/>
      <c r="P92" s="115"/>
      <c r="Q92" s="66"/>
      <c r="R92" s="115"/>
      <c r="S92" s="67" t="s">
        <v>119</v>
      </c>
      <c r="T92" s="116"/>
      <c r="U92" s="116"/>
      <c r="V92" s="116"/>
      <c r="W92" s="116"/>
      <c r="X92" s="116"/>
      <c r="Y92" s="116"/>
      <c r="Z92" s="116"/>
      <c r="AA92" s="68" t="s">
        <v>65</v>
      </c>
      <c r="AB92" s="116"/>
      <c r="AC92" s="116"/>
      <c r="AD92" s="116"/>
      <c r="AE92" s="116"/>
      <c r="AF92" s="68" t="s">
        <v>66</v>
      </c>
      <c r="AG92" s="116"/>
      <c r="AH92" s="116"/>
      <c r="AI92" s="35" t="s">
        <v>67</v>
      </c>
      <c r="AJ92" s="75" t="s">
        <v>68</v>
      </c>
      <c r="AK92" s="116"/>
      <c r="AL92" s="116"/>
      <c r="AM92" s="116"/>
      <c r="AN92" s="116"/>
      <c r="AO92" s="116"/>
      <c r="AP92" s="36">
        <v>2888559760</v>
      </c>
      <c r="AQ92" s="36">
        <v>2829459759.4299998</v>
      </c>
      <c r="AR92" s="36">
        <v>59100000.57</v>
      </c>
      <c r="AS92" s="37">
        <v>0</v>
      </c>
      <c r="AT92" s="36">
        <v>2763413898.4299998</v>
      </c>
      <c r="AU92" s="36">
        <v>66045861</v>
      </c>
      <c r="AV92" s="36">
        <v>2707239256.4299998</v>
      </c>
      <c r="AW92" s="36">
        <v>56174642</v>
      </c>
      <c r="AX92" s="36">
        <v>2707239256.4299998</v>
      </c>
      <c r="AY92" s="37">
        <v>0</v>
      </c>
      <c r="AZ92" s="36">
        <v>2707239256.4299998</v>
      </c>
      <c r="BA92" s="37">
        <v>0</v>
      </c>
      <c r="BB92" s="37">
        <v>0</v>
      </c>
      <c r="BC92" s="18">
        <f t="shared" si="24"/>
        <v>0.95667534274243293</v>
      </c>
      <c r="BD92" s="18">
        <f t="shared" si="25"/>
        <v>0.93722805874371107</v>
      </c>
    </row>
    <row r="93" spans="1:56" s="13" customFormat="1" ht="16.5" customHeight="1">
      <c r="A93" s="66" t="s">
        <v>21</v>
      </c>
      <c r="B93" s="115"/>
      <c r="C93" s="66" t="s">
        <v>93</v>
      </c>
      <c r="D93" s="115"/>
      <c r="E93" s="66" t="s">
        <v>93</v>
      </c>
      <c r="F93" s="115"/>
      <c r="G93" s="66" t="s">
        <v>74</v>
      </c>
      <c r="H93" s="115"/>
      <c r="I93" s="66" t="s">
        <v>99</v>
      </c>
      <c r="J93" s="115"/>
      <c r="K93" s="115"/>
      <c r="L93" s="66" t="s">
        <v>87</v>
      </c>
      <c r="M93" s="115"/>
      <c r="N93" s="115"/>
      <c r="O93" s="66"/>
      <c r="P93" s="115"/>
      <c r="Q93" s="66"/>
      <c r="R93" s="115"/>
      <c r="S93" s="67" t="s">
        <v>120</v>
      </c>
      <c r="T93" s="116"/>
      <c r="U93" s="116"/>
      <c r="V93" s="116"/>
      <c r="W93" s="116"/>
      <c r="X93" s="116"/>
      <c r="Y93" s="116"/>
      <c r="Z93" s="116"/>
      <c r="AA93" s="68" t="s">
        <v>65</v>
      </c>
      <c r="AB93" s="116"/>
      <c r="AC93" s="116"/>
      <c r="AD93" s="116"/>
      <c r="AE93" s="116"/>
      <c r="AF93" s="68" t="s">
        <v>66</v>
      </c>
      <c r="AG93" s="116"/>
      <c r="AH93" s="116"/>
      <c r="AI93" s="35" t="s">
        <v>67</v>
      </c>
      <c r="AJ93" s="75" t="s">
        <v>68</v>
      </c>
      <c r="AK93" s="116"/>
      <c r="AL93" s="116"/>
      <c r="AM93" s="116"/>
      <c r="AN93" s="116"/>
      <c r="AO93" s="116"/>
      <c r="AP93" s="37">
        <v>0</v>
      </c>
      <c r="AQ93" s="37">
        <v>0</v>
      </c>
      <c r="AR93" s="37">
        <v>0</v>
      </c>
      <c r="AS93" s="37">
        <v>0</v>
      </c>
      <c r="AT93" s="37">
        <v>0</v>
      </c>
      <c r="AU93" s="37">
        <v>0</v>
      </c>
      <c r="AV93" s="37">
        <v>0</v>
      </c>
      <c r="AW93" s="37">
        <v>0</v>
      </c>
      <c r="AX93" s="37">
        <v>0</v>
      </c>
      <c r="AY93" s="37">
        <v>0</v>
      </c>
      <c r="AZ93" s="37">
        <v>0</v>
      </c>
      <c r="BA93" s="37">
        <v>0</v>
      </c>
      <c r="BB93" s="37">
        <v>0</v>
      </c>
      <c r="BC93" s="18">
        <f t="shared" si="24"/>
        <v>0</v>
      </c>
      <c r="BD93" s="18">
        <f t="shared" si="25"/>
        <v>0</v>
      </c>
    </row>
    <row r="94" spans="1:56" s="13" customFormat="1" ht="16.5" customHeight="1">
      <c r="A94" s="70" t="s">
        <v>21</v>
      </c>
      <c r="B94" s="115"/>
      <c r="C94" s="70" t="s">
        <v>93</v>
      </c>
      <c r="D94" s="115"/>
      <c r="E94" s="70" t="s">
        <v>93</v>
      </c>
      <c r="F94" s="115"/>
      <c r="G94" s="70" t="s">
        <v>93</v>
      </c>
      <c r="H94" s="115"/>
      <c r="I94" s="70"/>
      <c r="J94" s="115"/>
      <c r="K94" s="115"/>
      <c r="L94" s="70"/>
      <c r="M94" s="115"/>
      <c r="N94" s="115"/>
      <c r="O94" s="70"/>
      <c r="P94" s="115"/>
      <c r="Q94" s="70"/>
      <c r="R94" s="115"/>
      <c r="S94" s="71" t="s">
        <v>141</v>
      </c>
      <c r="T94" s="116"/>
      <c r="U94" s="116"/>
      <c r="V94" s="116"/>
      <c r="W94" s="116"/>
      <c r="X94" s="116"/>
      <c r="Y94" s="116"/>
      <c r="Z94" s="116"/>
      <c r="AA94" s="72" t="s">
        <v>65</v>
      </c>
      <c r="AB94" s="116"/>
      <c r="AC94" s="116"/>
      <c r="AD94" s="116"/>
      <c r="AE94" s="116"/>
      <c r="AF94" s="72" t="s">
        <v>66</v>
      </c>
      <c r="AG94" s="116"/>
      <c r="AH94" s="116"/>
      <c r="AI94" s="32" t="s">
        <v>67</v>
      </c>
      <c r="AJ94" s="73" t="s">
        <v>68</v>
      </c>
      <c r="AK94" s="116"/>
      <c r="AL94" s="116"/>
      <c r="AM94" s="116"/>
      <c r="AN94" s="116"/>
      <c r="AO94" s="116"/>
      <c r="AP94" s="33">
        <v>65022947426.419998</v>
      </c>
      <c r="AQ94" s="33">
        <v>63860730671.239998</v>
      </c>
      <c r="AR94" s="33">
        <v>1162216755.1800001</v>
      </c>
      <c r="AS94" s="34">
        <v>0</v>
      </c>
      <c r="AT94" s="33">
        <v>57197264229.040001</v>
      </c>
      <c r="AU94" s="33">
        <v>6663466442.1999998</v>
      </c>
      <c r="AV94" s="33">
        <v>37355467141.330002</v>
      </c>
      <c r="AW94" s="33">
        <v>19841797087.709999</v>
      </c>
      <c r="AX94" s="33">
        <v>36885075887.779999</v>
      </c>
      <c r="AY94" s="33">
        <v>470391253.55000001</v>
      </c>
      <c r="AZ94" s="33">
        <v>36529035134.779999</v>
      </c>
      <c r="BA94" s="33">
        <v>356040753</v>
      </c>
      <c r="BB94" s="33">
        <v>43471530</v>
      </c>
      <c r="BC94" s="18">
        <f t="shared" si="24"/>
        <v>0.87964736286008038</v>
      </c>
      <c r="BD94" s="18">
        <f t="shared" si="25"/>
        <v>0.57449667570977869</v>
      </c>
    </row>
    <row r="95" spans="1:56" s="13" customFormat="1" ht="16.5" customHeight="1">
      <c r="A95" s="70" t="s">
        <v>21</v>
      </c>
      <c r="B95" s="115"/>
      <c r="C95" s="70" t="s">
        <v>93</v>
      </c>
      <c r="D95" s="115"/>
      <c r="E95" s="70" t="s">
        <v>93</v>
      </c>
      <c r="F95" s="115"/>
      <c r="G95" s="70" t="s">
        <v>93</v>
      </c>
      <c r="H95" s="115"/>
      <c r="I95" s="70" t="s">
        <v>101</v>
      </c>
      <c r="J95" s="115"/>
      <c r="K95" s="115"/>
      <c r="L95" s="70"/>
      <c r="M95" s="115"/>
      <c r="N95" s="115"/>
      <c r="O95" s="70"/>
      <c r="P95" s="115"/>
      <c r="Q95" s="70"/>
      <c r="R95" s="115"/>
      <c r="S95" s="71" t="s">
        <v>142</v>
      </c>
      <c r="T95" s="116"/>
      <c r="U95" s="116"/>
      <c r="V95" s="116"/>
      <c r="W95" s="116"/>
      <c r="X95" s="116"/>
      <c r="Y95" s="116"/>
      <c r="Z95" s="116"/>
      <c r="AA95" s="72" t="s">
        <v>65</v>
      </c>
      <c r="AB95" s="116"/>
      <c r="AC95" s="116"/>
      <c r="AD95" s="116"/>
      <c r="AE95" s="116"/>
      <c r="AF95" s="72" t="s">
        <v>66</v>
      </c>
      <c r="AG95" s="116"/>
      <c r="AH95" s="116"/>
      <c r="AI95" s="32" t="s">
        <v>67</v>
      </c>
      <c r="AJ95" s="73" t="s">
        <v>68</v>
      </c>
      <c r="AK95" s="116"/>
      <c r="AL95" s="116"/>
      <c r="AM95" s="116"/>
      <c r="AN95" s="116"/>
      <c r="AO95" s="116"/>
      <c r="AP95" s="33">
        <v>2033297681</v>
      </c>
      <c r="AQ95" s="33">
        <v>2026071523</v>
      </c>
      <c r="AR95" s="33">
        <v>7226158</v>
      </c>
      <c r="AS95" s="34">
        <v>0</v>
      </c>
      <c r="AT95" s="33">
        <v>2026071523</v>
      </c>
      <c r="AU95" s="34">
        <v>0</v>
      </c>
      <c r="AV95" s="33">
        <v>2026071523</v>
      </c>
      <c r="AW95" s="34">
        <v>0</v>
      </c>
      <c r="AX95" s="33">
        <v>2026071523</v>
      </c>
      <c r="AY95" s="34">
        <v>0</v>
      </c>
      <c r="AZ95" s="33">
        <v>2026071523</v>
      </c>
      <c r="BA95" s="34">
        <v>0</v>
      </c>
      <c r="BB95" s="33">
        <v>1125200</v>
      </c>
      <c r="BC95" s="18">
        <f t="shared" si="24"/>
        <v>0.99644608948924485</v>
      </c>
      <c r="BD95" s="18">
        <f t="shared" si="25"/>
        <v>0.99644608948924485</v>
      </c>
    </row>
    <row r="96" spans="1:56" s="13" customFormat="1" ht="16.5" customHeight="1">
      <c r="A96" s="66" t="s">
        <v>21</v>
      </c>
      <c r="B96" s="115"/>
      <c r="C96" s="66" t="s">
        <v>93</v>
      </c>
      <c r="D96" s="115"/>
      <c r="E96" s="66" t="s">
        <v>93</v>
      </c>
      <c r="F96" s="115"/>
      <c r="G96" s="66" t="s">
        <v>93</v>
      </c>
      <c r="H96" s="115"/>
      <c r="I96" s="66" t="s">
        <v>101</v>
      </c>
      <c r="J96" s="115"/>
      <c r="K96" s="115"/>
      <c r="L96" s="66" t="s">
        <v>99</v>
      </c>
      <c r="M96" s="115"/>
      <c r="N96" s="115"/>
      <c r="O96" s="66"/>
      <c r="P96" s="115"/>
      <c r="Q96" s="66"/>
      <c r="R96" s="115"/>
      <c r="S96" s="67" t="s">
        <v>143</v>
      </c>
      <c r="T96" s="116"/>
      <c r="U96" s="116"/>
      <c r="V96" s="116"/>
      <c r="W96" s="116"/>
      <c r="X96" s="116"/>
      <c r="Y96" s="116"/>
      <c r="Z96" s="116"/>
      <c r="AA96" s="68" t="s">
        <v>65</v>
      </c>
      <c r="AB96" s="116"/>
      <c r="AC96" s="116"/>
      <c r="AD96" s="116"/>
      <c r="AE96" s="116"/>
      <c r="AF96" s="68" t="s">
        <v>66</v>
      </c>
      <c r="AG96" s="116"/>
      <c r="AH96" s="116"/>
      <c r="AI96" s="35" t="s">
        <v>67</v>
      </c>
      <c r="AJ96" s="75" t="s">
        <v>68</v>
      </c>
      <c r="AK96" s="116"/>
      <c r="AL96" s="116"/>
      <c r="AM96" s="116"/>
      <c r="AN96" s="116"/>
      <c r="AO96" s="116"/>
      <c r="AP96" s="36">
        <v>2033297681</v>
      </c>
      <c r="AQ96" s="36">
        <v>2026071523</v>
      </c>
      <c r="AR96" s="36">
        <v>7226158</v>
      </c>
      <c r="AS96" s="37">
        <v>0</v>
      </c>
      <c r="AT96" s="36">
        <v>2026071523</v>
      </c>
      <c r="AU96" s="37">
        <v>0</v>
      </c>
      <c r="AV96" s="36">
        <v>2026071523</v>
      </c>
      <c r="AW96" s="37">
        <v>0</v>
      </c>
      <c r="AX96" s="36">
        <v>2026071523</v>
      </c>
      <c r="AY96" s="37">
        <v>0</v>
      </c>
      <c r="AZ96" s="36">
        <v>2026071523</v>
      </c>
      <c r="BA96" s="37">
        <v>0</v>
      </c>
      <c r="BB96" s="36">
        <v>1125200</v>
      </c>
      <c r="BC96" s="18">
        <f t="shared" si="24"/>
        <v>0.99644608948924485</v>
      </c>
      <c r="BD96" s="18">
        <f t="shared" si="25"/>
        <v>0.99644608948924485</v>
      </c>
    </row>
    <row r="97" spans="1:56" s="13" customFormat="1" ht="16.5" customHeight="1">
      <c r="A97" s="70" t="s">
        <v>21</v>
      </c>
      <c r="B97" s="115"/>
      <c r="C97" s="70" t="s">
        <v>93</v>
      </c>
      <c r="D97" s="115"/>
      <c r="E97" s="70" t="s">
        <v>93</v>
      </c>
      <c r="F97" s="115"/>
      <c r="G97" s="70" t="s">
        <v>93</v>
      </c>
      <c r="H97" s="115"/>
      <c r="I97" s="70" t="s">
        <v>83</v>
      </c>
      <c r="J97" s="115"/>
      <c r="K97" s="115"/>
      <c r="L97" s="70"/>
      <c r="M97" s="115"/>
      <c r="N97" s="115"/>
      <c r="O97" s="70"/>
      <c r="P97" s="115"/>
      <c r="Q97" s="70"/>
      <c r="R97" s="115"/>
      <c r="S97" s="71" t="s">
        <v>144</v>
      </c>
      <c r="T97" s="116"/>
      <c r="U97" s="116"/>
      <c r="V97" s="116"/>
      <c r="W97" s="116"/>
      <c r="X97" s="116"/>
      <c r="Y97" s="116"/>
      <c r="Z97" s="116"/>
      <c r="AA97" s="72" t="s">
        <v>65</v>
      </c>
      <c r="AB97" s="116"/>
      <c r="AC97" s="116"/>
      <c r="AD97" s="116"/>
      <c r="AE97" s="116"/>
      <c r="AF97" s="72" t="s">
        <v>66</v>
      </c>
      <c r="AG97" s="116"/>
      <c r="AH97" s="116"/>
      <c r="AI97" s="32" t="s">
        <v>67</v>
      </c>
      <c r="AJ97" s="73" t="s">
        <v>68</v>
      </c>
      <c r="AK97" s="116"/>
      <c r="AL97" s="116"/>
      <c r="AM97" s="116"/>
      <c r="AN97" s="116"/>
      <c r="AO97" s="116"/>
      <c r="AP97" s="33">
        <v>5483900615</v>
      </c>
      <c r="AQ97" s="33">
        <v>5219402391</v>
      </c>
      <c r="AR97" s="33">
        <v>264498224</v>
      </c>
      <c r="AS97" s="34">
        <v>0</v>
      </c>
      <c r="AT97" s="33">
        <v>4651588651</v>
      </c>
      <c r="AU97" s="33">
        <v>567813740</v>
      </c>
      <c r="AV97" s="33">
        <v>2913604912</v>
      </c>
      <c r="AW97" s="33">
        <v>1737983739</v>
      </c>
      <c r="AX97" s="33">
        <v>2876976002</v>
      </c>
      <c r="AY97" s="33">
        <v>36628910</v>
      </c>
      <c r="AZ97" s="33">
        <v>2857103220</v>
      </c>
      <c r="BA97" s="33">
        <v>19872782</v>
      </c>
      <c r="BB97" s="33">
        <v>12217313</v>
      </c>
      <c r="BC97" s="18">
        <f t="shared" si="24"/>
        <v>0.84822628591710902</v>
      </c>
      <c r="BD97" s="18">
        <f t="shared" si="25"/>
        <v>0.53130155277257884</v>
      </c>
    </row>
    <row r="98" spans="1:56" s="13" customFormat="1" ht="16.5" customHeight="1">
      <c r="A98" s="66" t="s">
        <v>21</v>
      </c>
      <c r="B98" s="115"/>
      <c r="C98" s="66" t="s">
        <v>93</v>
      </c>
      <c r="D98" s="115"/>
      <c r="E98" s="66" t="s">
        <v>93</v>
      </c>
      <c r="F98" s="115"/>
      <c r="G98" s="66" t="s">
        <v>93</v>
      </c>
      <c r="H98" s="115"/>
      <c r="I98" s="66" t="s">
        <v>83</v>
      </c>
      <c r="J98" s="115"/>
      <c r="K98" s="115"/>
      <c r="L98" s="66" t="s">
        <v>97</v>
      </c>
      <c r="M98" s="115"/>
      <c r="N98" s="115"/>
      <c r="O98" s="66"/>
      <c r="P98" s="115"/>
      <c r="Q98" s="66"/>
      <c r="R98" s="115"/>
      <c r="S98" s="67" t="s">
        <v>145</v>
      </c>
      <c r="T98" s="116"/>
      <c r="U98" s="116"/>
      <c r="V98" s="116"/>
      <c r="W98" s="116"/>
      <c r="X98" s="116"/>
      <c r="Y98" s="116"/>
      <c r="Z98" s="116"/>
      <c r="AA98" s="68" t="s">
        <v>65</v>
      </c>
      <c r="AB98" s="116"/>
      <c r="AC98" s="116"/>
      <c r="AD98" s="116"/>
      <c r="AE98" s="116"/>
      <c r="AF98" s="68" t="s">
        <v>66</v>
      </c>
      <c r="AG98" s="116"/>
      <c r="AH98" s="116"/>
      <c r="AI98" s="35" t="s">
        <v>67</v>
      </c>
      <c r="AJ98" s="75" t="s">
        <v>68</v>
      </c>
      <c r="AK98" s="116"/>
      <c r="AL98" s="116"/>
      <c r="AM98" s="116"/>
      <c r="AN98" s="116"/>
      <c r="AO98" s="116"/>
      <c r="AP98" s="36">
        <v>662115416</v>
      </c>
      <c r="AQ98" s="36">
        <v>630418092</v>
      </c>
      <c r="AR98" s="36">
        <v>31697324</v>
      </c>
      <c r="AS98" s="37">
        <v>0</v>
      </c>
      <c r="AT98" s="36">
        <v>445882812</v>
      </c>
      <c r="AU98" s="36">
        <v>184535280</v>
      </c>
      <c r="AV98" s="36">
        <v>385118291</v>
      </c>
      <c r="AW98" s="36">
        <v>60764521</v>
      </c>
      <c r="AX98" s="36">
        <v>367435157</v>
      </c>
      <c r="AY98" s="36">
        <v>17683134</v>
      </c>
      <c r="AZ98" s="36">
        <v>356796011</v>
      </c>
      <c r="BA98" s="36">
        <v>10639146</v>
      </c>
      <c r="BB98" s="36">
        <v>1747324</v>
      </c>
      <c r="BC98" s="18">
        <f t="shared" si="24"/>
        <v>0.67342158364728366</v>
      </c>
      <c r="BD98" s="18">
        <f t="shared" si="25"/>
        <v>0.58164827716381096</v>
      </c>
    </row>
    <row r="99" spans="1:56" s="13" customFormat="1" ht="16.5" customHeight="1">
      <c r="A99" s="66" t="s">
        <v>21</v>
      </c>
      <c r="B99" s="115"/>
      <c r="C99" s="66" t="s">
        <v>93</v>
      </c>
      <c r="D99" s="115"/>
      <c r="E99" s="66" t="s">
        <v>93</v>
      </c>
      <c r="F99" s="115"/>
      <c r="G99" s="66" t="s">
        <v>93</v>
      </c>
      <c r="H99" s="115"/>
      <c r="I99" s="66" t="s">
        <v>83</v>
      </c>
      <c r="J99" s="115"/>
      <c r="K99" s="115"/>
      <c r="L99" s="66" t="s">
        <v>99</v>
      </c>
      <c r="M99" s="115"/>
      <c r="N99" s="115"/>
      <c r="O99" s="66"/>
      <c r="P99" s="115"/>
      <c r="Q99" s="66"/>
      <c r="R99" s="115"/>
      <c r="S99" s="67" t="s">
        <v>146</v>
      </c>
      <c r="T99" s="116"/>
      <c r="U99" s="116"/>
      <c r="V99" s="116"/>
      <c r="W99" s="116"/>
      <c r="X99" s="116"/>
      <c r="Y99" s="116"/>
      <c r="Z99" s="116"/>
      <c r="AA99" s="68" t="s">
        <v>65</v>
      </c>
      <c r="AB99" s="116"/>
      <c r="AC99" s="116"/>
      <c r="AD99" s="116"/>
      <c r="AE99" s="116"/>
      <c r="AF99" s="68" t="s">
        <v>66</v>
      </c>
      <c r="AG99" s="116"/>
      <c r="AH99" s="116"/>
      <c r="AI99" s="35" t="s">
        <v>67</v>
      </c>
      <c r="AJ99" s="75" t="s">
        <v>68</v>
      </c>
      <c r="AK99" s="116"/>
      <c r="AL99" s="116"/>
      <c r="AM99" s="116"/>
      <c r="AN99" s="116"/>
      <c r="AO99" s="116"/>
      <c r="AP99" s="36">
        <v>1322494343</v>
      </c>
      <c r="AQ99" s="36">
        <v>1201894343</v>
      </c>
      <c r="AR99" s="36">
        <v>120600000</v>
      </c>
      <c r="AS99" s="37">
        <v>0</v>
      </c>
      <c r="AT99" s="36">
        <v>1011497445</v>
      </c>
      <c r="AU99" s="36">
        <v>190396898</v>
      </c>
      <c r="AV99" s="36">
        <v>815453275</v>
      </c>
      <c r="AW99" s="36">
        <v>196044170</v>
      </c>
      <c r="AX99" s="36">
        <v>807898289</v>
      </c>
      <c r="AY99" s="36">
        <v>7554986</v>
      </c>
      <c r="AZ99" s="36">
        <v>807758289</v>
      </c>
      <c r="BA99" s="36">
        <v>140000</v>
      </c>
      <c r="BB99" s="36">
        <v>3101463</v>
      </c>
      <c r="BC99" s="18">
        <f t="shared" si="24"/>
        <v>0.76484065913316346</v>
      </c>
      <c r="BD99" s="18">
        <f t="shared" si="25"/>
        <v>0.61660246738764313</v>
      </c>
    </row>
    <row r="100" spans="1:56" s="13" customFormat="1" ht="16.5" customHeight="1">
      <c r="A100" s="66" t="s">
        <v>21</v>
      </c>
      <c r="B100" s="115"/>
      <c r="C100" s="66" t="s">
        <v>93</v>
      </c>
      <c r="D100" s="115"/>
      <c r="E100" s="66" t="s">
        <v>93</v>
      </c>
      <c r="F100" s="115"/>
      <c r="G100" s="66" t="s">
        <v>93</v>
      </c>
      <c r="H100" s="115"/>
      <c r="I100" s="66" t="s">
        <v>83</v>
      </c>
      <c r="J100" s="115"/>
      <c r="K100" s="115"/>
      <c r="L100" s="66" t="s">
        <v>85</v>
      </c>
      <c r="M100" s="115"/>
      <c r="N100" s="115"/>
      <c r="O100" s="66"/>
      <c r="P100" s="115"/>
      <c r="Q100" s="66"/>
      <c r="R100" s="115"/>
      <c r="S100" s="67" t="s">
        <v>147</v>
      </c>
      <c r="T100" s="116"/>
      <c r="U100" s="116"/>
      <c r="V100" s="116"/>
      <c r="W100" s="116"/>
      <c r="X100" s="116"/>
      <c r="Y100" s="116"/>
      <c r="Z100" s="116"/>
      <c r="AA100" s="68" t="s">
        <v>65</v>
      </c>
      <c r="AB100" s="116"/>
      <c r="AC100" s="116"/>
      <c r="AD100" s="116"/>
      <c r="AE100" s="116"/>
      <c r="AF100" s="68" t="s">
        <v>66</v>
      </c>
      <c r="AG100" s="116"/>
      <c r="AH100" s="116"/>
      <c r="AI100" s="35" t="s">
        <v>67</v>
      </c>
      <c r="AJ100" s="75" t="s">
        <v>68</v>
      </c>
      <c r="AK100" s="116"/>
      <c r="AL100" s="116"/>
      <c r="AM100" s="116"/>
      <c r="AN100" s="116"/>
      <c r="AO100" s="116"/>
      <c r="AP100" s="36">
        <v>418950000</v>
      </c>
      <c r="AQ100" s="36">
        <v>306850000</v>
      </c>
      <c r="AR100" s="36">
        <v>112100000</v>
      </c>
      <c r="AS100" s="37">
        <v>0</v>
      </c>
      <c r="AT100" s="36">
        <v>182151516</v>
      </c>
      <c r="AU100" s="36">
        <v>124698484</v>
      </c>
      <c r="AV100" s="36">
        <v>147490844</v>
      </c>
      <c r="AW100" s="36">
        <v>34660672</v>
      </c>
      <c r="AX100" s="36">
        <v>136100054</v>
      </c>
      <c r="AY100" s="36">
        <v>11390790</v>
      </c>
      <c r="AZ100" s="36">
        <v>131890054</v>
      </c>
      <c r="BA100" s="36">
        <v>4210000</v>
      </c>
      <c r="BB100" s="36">
        <v>6330030</v>
      </c>
      <c r="BC100" s="18">
        <f t="shared" si="24"/>
        <v>0.43478103831006087</v>
      </c>
      <c r="BD100" s="18">
        <f t="shared" si="25"/>
        <v>0.35204879818594104</v>
      </c>
    </row>
    <row r="101" spans="1:56" s="13" customFormat="1" ht="16.5" customHeight="1">
      <c r="A101" s="66" t="s">
        <v>21</v>
      </c>
      <c r="B101" s="115"/>
      <c r="C101" s="66" t="s">
        <v>93</v>
      </c>
      <c r="D101" s="115"/>
      <c r="E101" s="66" t="s">
        <v>93</v>
      </c>
      <c r="F101" s="115"/>
      <c r="G101" s="66" t="s">
        <v>93</v>
      </c>
      <c r="H101" s="115"/>
      <c r="I101" s="66" t="s">
        <v>83</v>
      </c>
      <c r="J101" s="115"/>
      <c r="K101" s="115"/>
      <c r="L101" s="66" t="s">
        <v>87</v>
      </c>
      <c r="M101" s="115"/>
      <c r="N101" s="115"/>
      <c r="O101" s="66"/>
      <c r="P101" s="115"/>
      <c r="Q101" s="66"/>
      <c r="R101" s="115"/>
      <c r="S101" s="67" t="s">
        <v>148</v>
      </c>
      <c r="T101" s="116"/>
      <c r="U101" s="116"/>
      <c r="V101" s="116"/>
      <c r="W101" s="116"/>
      <c r="X101" s="116"/>
      <c r="Y101" s="116"/>
      <c r="Z101" s="116"/>
      <c r="AA101" s="68" t="s">
        <v>65</v>
      </c>
      <c r="AB101" s="116"/>
      <c r="AC101" s="116"/>
      <c r="AD101" s="116"/>
      <c r="AE101" s="116"/>
      <c r="AF101" s="68" t="s">
        <v>66</v>
      </c>
      <c r="AG101" s="116"/>
      <c r="AH101" s="116"/>
      <c r="AI101" s="35" t="s">
        <v>67</v>
      </c>
      <c r="AJ101" s="75" t="s">
        <v>68</v>
      </c>
      <c r="AK101" s="116"/>
      <c r="AL101" s="116"/>
      <c r="AM101" s="116"/>
      <c r="AN101" s="116"/>
      <c r="AO101" s="116"/>
      <c r="AP101" s="36">
        <v>1964740856</v>
      </c>
      <c r="AQ101" s="36">
        <v>1964639956</v>
      </c>
      <c r="AR101" s="36">
        <v>100900</v>
      </c>
      <c r="AS101" s="37">
        <v>0</v>
      </c>
      <c r="AT101" s="36">
        <v>1964617136</v>
      </c>
      <c r="AU101" s="36">
        <v>22820</v>
      </c>
      <c r="AV101" s="36">
        <v>518102760</v>
      </c>
      <c r="AW101" s="36">
        <v>1446514376</v>
      </c>
      <c r="AX101" s="36">
        <v>518102760</v>
      </c>
      <c r="AY101" s="37">
        <v>0</v>
      </c>
      <c r="AZ101" s="36">
        <v>518102760</v>
      </c>
      <c r="BA101" s="37">
        <v>0</v>
      </c>
      <c r="BB101" s="36">
        <v>100000</v>
      </c>
      <c r="BC101" s="18">
        <f t="shared" ref="BC101:BC164" si="26">+IFERROR(AT101/AP101,0)</f>
        <v>0.99993702986344368</v>
      </c>
      <c r="BD101" s="18">
        <f t="shared" ref="BD101:BD164" si="27">+IFERROR(AV101/AP101,0)</f>
        <v>0.26370030348674134</v>
      </c>
    </row>
    <row r="102" spans="1:56" s="13" customFormat="1" ht="16.5" customHeight="1">
      <c r="A102" s="66" t="s">
        <v>21</v>
      </c>
      <c r="B102" s="115"/>
      <c r="C102" s="66" t="s">
        <v>93</v>
      </c>
      <c r="D102" s="115"/>
      <c r="E102" s="66" t="s">
        <v>93</v>
      </c>
      <c r="F102" s="115"/>
      <c r="G102" s="66" t="s">
        <v>93</v>
      </c>
      <c r="H102" s="115"/>
      <c r="I102" s="66" t="s">
        <v>83</v>
      </c>
      <c r="J102" s="115"/>
      <c r="K102" s="115"/>
      <c r="L102" s="66" t="s">
        <v>89</v>
      </c>
      <c r="M102" s="115"/>
      <c r="N102" s="115"/>
      <c r="O102" s="66"/>
      <c r="P102" s="115"/>
      <c r="Q102" s="66"/>
      <c r="R102" s="115"/>
      <c r="S102" s="67" t="s">
        <v>149</v>
      </c>
      <c r="T102" s="116"/>
      <c r="U102" s="116"/>
      <c r="V102" s="116"/>
      <c r="W102" s="116"/>
      <c r="X102" s="116"/>
      <c r="Y102" s="116"/>
      <c r="Z102" s="116"/>
      <c r="AA102" s="68" t="s">
        <v>65</v>
      </c>
      <c r="AB102" s="116"/>
      <c r="AC102" s="116"/>
      <c r="AD102" s="116"/>
      <c r="AE102" s="116"/>
      <c r="AF102" s="68" t="s">
        <v>66</v>
      </c>
      <c r="AG102" s="116"/>
      <c r="AH102" s="116"/>
      <c r="AI102" s="35" t="s">
        <v>67</v>
      </c>
      <c r="AJ102" s="75" t="s">
        <v>68</v>
      </c>
      <c r="AK102" s="116"/>
      <c r="AL102" s="116"/>
      <c r="AM102" s="116"/>
      <c r="AN102" s="116"/>
      <c r="AO102" s="116"/>
      <c r="AP102" s="36">
        <v>1115600000</v>
      </c>
      <c r="AQ102" s="36">
        <v>1115600000</v>
      </c>
      <c r="AR102" s="37">
        <v>0</v>
      </c>
      <c r="AS102" s="37">
        <v>0</v>
      </c>
      <c r="AT102" s="36">
        <v>1047439742</v>
      </c>
      <c r="AU102" s="36">
        <v>68160258</v>
      </c>
      <c r="AV102" s="36">
        <v>1047439742</v>
      </c>
      <c r="AW102" s="37">
        <v>0</v>
      </c>
      <c r="AX102" s="36">
        <v>1047439742</v>
      </c>
      <c r="AY102" s="37">
        <v>0</v>
      </c>
      <c r="AZ102" s="36">
        <v>1042556106</v>
      </c>
      <c r="BA102" s="36">
        <v>4883636</v>
      </c>
      <c r="BB102" s="36">
        <v>938496</v>
      </c>
      <c r="BC102" s="18">
        <f t="shared" si="26"/>
        <v>0.93890260129078518</v>
      </c>
      <c r="BD102" s="18">
        <f t="shared" si="27"/>
        <v>0.93890260129078518</v>
      </c>
    </row>
    <row r="103" spans="1:56" s="13" customFormat="1" ht="16.5" customHeight="1">
      <c r="A103" s="70" t="s">
        <v>21</v>
      </c>
      <c r="B103" s="115"/>
      <c r="C103" s="70" t="s">
        <v>93</v>
      </c>
      <c r="D103" s="115"/>
      <c r="E103" s="70" t="s">
        <v>93</v>
      </c>
      <c r="F103" s="115"/>
      <c r="G103" s="70" t="s">
        <v>93</v>
      </c>
      <c r="H103" s="115"/>
      <c r="I103" s="70" t="s">
        <v>85</v>
      </c>
      <c r="J103" s="115"/>
      <c r="K103" s="115"/>
      <c r="L103" s="70"/>
      <c r="M103" s="115"/>
      <c r="N103" s="115"/>
      <c r="O103" s="70"/>
      <c r="P103" s="115"/>
      <c r="Q103" s="70"/>
      <c r="R103" s="115"/>
      <c r="S103" s="71" t="s">
        <v>150</v>
      </c>
      <c r="T103" s="116"/>
      <c r="U103" s="116"/>
      <c r="V103" s="116"/>
      <c r="W103" s="116"/>
      <c r="X103" s="116"/>
      <c r="Y103" s="116"/>
      <c r="Z103" s="116"/>
      <c r="AA103" s="72" t="s">
        <v>65</v>
      </c>
      <c r="AB103" s="116"/>
      <c r="AC103" s="116"/>
      <c r="AD103" s="116"/>
      <c r="AE103" s="116"/>
      <c r="AF103" s="72" t="s">
        <v>66</v>
      </c>
      <c r="AG103" s="116"/>
      <c r="AH103" s="116"/>
      <c r="AI103" s="32" t="s">
        <v>67</v>
      </c>
      <c r="AJ103" s="73" t="s">
        <v>68</v>
      </c>
      <c r="AK103" s="116"/>
      <c r="AL103" s="116"/>
      <c r="AM103" s="116"/>
      <c r="AN103" s="116"/>
      <c r="AO103" s="116"/>
      <c r="AP103" s="33">
        <v>2788887941.2399998</v>
      </c>
      <c r="AQ103" s="33">
        <v>2777852845.2399998</v>
      </c>
      <c r="AR103" s="33">
        <v>11035096</v>
      </c>
      <c r="AS103" s="34">
        <v>0</v>
      </c>
      <c r="AT103" s="33">
        <v>2390522201.04</v>
      </c>
      <c r="AU103" s="33">
        <v>387330644.19999999</v>
      </c>
      <c r="AV103" s="33">
        <v>2152299096.1999998</v>
      </c>
      <c r="AW103" s="33">
        <v>238223104.84</v>
      </c>
      <c r="AX103" s="33">
        <v>2152299096.1999998</v>
      </c>
      <c r="AY103" s="34">
        <v>0</v>
      </c>
      <c r="AZ103" s="33">
        <v>2152299096.1999998</v>
      </c>
      <c r="BA103" s="34">
        <v>0</v>
      </c>
      <c r="BB103" s="34">
        <v>0</v>
      </c>
      <c r="BC103" s="18">
        <f t="shared" si="26"/>
        <v>0.85715964621264851</v>
      </c>
      <c r="BD103" s="18">
        <f t="shared" si="27"/>
        <v>0.77174097401813901</v>
      </c>
    </row>
    <row r="104" spans="1:56" s="13" customFormat="1" ht="16.5" customHeight="1">
      <c r="A104" s="66" t="s">
        <v>21</v>
      </c>
      <c r="B104" s="115"/>
      <c r="C104" s="66" t="s">
        <v>93</v>
      </c>
      <c r="D104" s="115"/>
      <c r="E104" s="66" t="s">
        <v>93</v>
      </c>
      <c r="F104" s="115"/>
      <c r="G104" s="66" t="s">
        <v>93</v>
      </c>
      <c r="H104" s="115"/>
      <c r="I104" s="66" t="s">
        <v>85</v>
      </c>
      <c r="J104" s="115"/>
      <c r="K104" s="115"/>
      <c r="L104" s="66" t="s">
        <v>78</v>
      </c>
      <c r="M104" s="115"/>
      <c r="N104" s="115"/>
      <c r="O104" s="66"/>
      <c r="P104" s="115"/>
      <c r="Q104" s="66"/>
      <c r="R104" s="115"/>
      <c r="S104" s="67" t="s">
        <v>151</v>
      </c>
      <c r="T104" s="116"/>
      <c r="U104" s="116"/>
      <c r="V104" s="116"/>
      <c r="W104" s="116"/>
      <c r="X104" s="116"/>
      <c r="Y104" s="116"/>
      <c r="Z104" s="116"/>
      <c r="AA104" s="68" t="s">
        <v>65</v>
      </c>
      <c r="AB104" s="116"/>
      <c r="AC104" s="116"/>
      <c r="AD104" s="116"/>
      <c r="AE104" s="116"/>
      <c r="AF104" s="68" t="s">
        <v>66</v>
      </c>
      <c r="AG104" s="116"/>
      <c r="AH104" s="116"/>
      <c r="AI104" s="35" t="s">
        <v>67</v>
      </c>
      <c r="AJ104" s="75" t="s">
        <v>68</v>
      </c>
      <c r="AK104" s="116"/>
      <c r="AL104" s="116"/>
      <c r="AM104" s="116"/>
      <c r="AN104" s="116"/>
      <c r="AO104" s="116"/>
      <c r="AP104" s="36">
        <v>610328816</v>
      </c>
      <c r="AQ104" s="36">
        <v>607545681</v>
      </c>
      <c r="AR104" s="36">
        <v>2783135</v>
      </c>
      <c r="AS104" s="37">
        <v>0</v>
      </c>
      <c r="AT104" s="36">
        <v>370215281</v>
      </c>
      <c r="AU104" s="36">
        <v>237330400</v>
      </c>
      <c r="AV104" s="36">
        <v>337106340</v>
      </c>
      <c r="AW104" s="36">
        <v>33108941</v>
      </c>
      <c r="AX104" s="36">
        <v>337106340</v>
      </c>
      <c r="AY104" s="37">
        <v>0</v>
      </c>
      <c r="AZ104" s="36">
        <v>337106340</v>
      </c>
      <c r="BA104" s="37">
        <v>0</v>
      </c>
      <c r="BB104" s="37">
        <v>0</v>
      </c>
      <c r="BC104" s="18">
        <f t="shared" si="26"/>
        <v>0.60658332245613644</v>
      </c>
      <c r="BD104" s="18">
        <f t="shared" si="27"/>
        <v>0.55233561182534763</v>
      </c>
    </row>
    <row r="105" spans="1:56" s="13" customFormat="1" ht="16.5" customHeight="1">
      <c r="A105" s="66" t="s">
        <v>21</v>
      </c>
      <c r="B105" s="115"/>
      <c r="C105" s="66" t="s">
        <v>93</v>
      </c>
      <c r="D105" s="115"/>
      <c r="E105" s="66" t="s">
        <v>93</v>
      </c>
      <c r="F105" s="115"/>
      <c r="G105" s="66" t="s">
        <v>93</v>
      </c>
      <c r="H105" s="115"/>
      <c r="I105" s="66" t="s">
        <v>85</v>
      </c>
      <c r="J105" s="115"/>
      <c r="K105" s="115"/>
      <c r="L105" s="66" t="s">
        <v>81</v>
      </c>
      <c r="M105" s="115"/>
      <c r="N105" s="115"/>
      <c r="O105" s="66"/>
      <c r="P105" s="115"/>
      <c r="Q105" s="66"/>
      <c r="R105" s="115"/>
      <c r="S105" s="67" t="s">
        <v>152</v>
      </c>
      <c r="T105" s="116"/>
      <c r="U105" s="116"/>
      <c r="V105" s="116"/>
      <c r="W105" s="116"/>
      <c r="X105" s="116"/>
      <c r="Y105" s="116"/>
      <c r="Z105" s="116"/>
      <c r="AA105" s="68" t="s">
        <v>65</v>
      </c>
      <c r="AB105" s="116"/>
      <c r="AC105" s="116"/>
      <c r="AD105" s="116"/>
      <c r="AE105" s="116"/>
      <c r="AF105" s="68" t="s">
        <v>66</v>
      </c>
      <c r="AG105" s="116"/>
      <c r="AH105" s="116"/>
      <c r="AI105" s="35" t="s">
        <v>67</v>
      </c>
      <c r="AJ105" s="75" t="s">
        <v>68</v>
      </c>
      <c r="AK105" s="116"/>
      <c r="AL105" s="116"/>
      <c r="AM105" s="116"/>
      <c r="AN105" s="116"/>
      <c r="AO105" s="116"/>
      <c r="AP105" s="36">
        <v>1773476586.24</v>
      </c>
      <c r="AQ105" s="36">
        <v>1773476586.24</v>
      </c>
      <c r="AR105" s="37">
        <v>0</v>
      </c>
      <c r="AS105" s="37">
        <v>0</v>
      </c>
      <c r="AT105" s="36">
        <v>1623476586.04</v>
      </c>
      <c r="AU105" s="36">
        <v>150000000.19999999</v>
      </c>
      <c r="AV105" s="36">
        <v>1454665089.2</v>
      </c>
      <c r="AW105" s="36">
        <v>168811496.84</v>
      </c>
      <c r="AX105" s="36">
        <v>1454665089.2</v>
      </c>
      <c r="AY105" s="37">
        <v>0</v>
      </c>
      <c r="AZ105" s="36">
        <v>1454665089.2</v>
      </c>
      <c r="BA105" s="37">
        <v>0</v>
      </c>
      <c r="BB105" s="37">
        <v>0</v>
      </c>
      <c r="BC105" s="18">
        <f t="shared" si="26"/>
        <v>0.91542036620961575</v>
      </c>
      <c r="BD105" s="18">
        <f t="shared" si="27"/>
        <v>0.8202336024543061</v>
      </c>
    </row>
    <row r="106" spans="1:56" s="13" customFormat="1" ht="16.5" customHeight="1">
      <c r="A106" s="66" t="s">
        <v>21</v>
      </c>
      <c r="B106" s="115"/>
      <c r="C106" s="66" t="s">
        <v>93</v>
      </c>
      <c r="D106" s="115"/>
      <c r="E106" s="66" t="s">
        <v>93</v>
      </c>
      <c r="F106" s="115"/>
      <c r="G106" s="66" t="s">
        <v>93</v>
      </c>
      <c r="H106" s="115"/>
      <c r="I106" s="66" t="s">
        <v>85</v>
      </c>
      <c r="J106" s="115"/>
      <c r="K106" s="115"/>
      <c r="L106" s="66" t="s">
        <v>97</v>
      </c>
      <c r="M106" s="115"/>
      <c r="N106" s="115"/>
      <c r="O106" s="66"/>
      <c r="P106" s="115"/>
      <c r="Q106" s="66"/>
      <c r="R106" s="115"/>
      <c r="S106" s="67" t="s">
        <v>153</v>
      </c>
      <c r="T106" s="116"/>
      <c r="U106" s="116"/>
      <c r="V106" s="116"/>
      <c r="W106" s="116"/>
      <c r="X106" s="116"/>
      <c r="Y106" s="116"/>
      <c r="Z106" s="116"/>
      <c r="AA106" s="68" t="s">
        <v>65</v>
      </c>
      <c r="AB106" s="116"/>
      <c r="AC106" s="116"/>
      <c r="AD106" s="116"/>
      <c r="AE106" s="116"/>
      <c r="AF106" s="68" t="s">
        <v>66</v>
      </c>
      <c r="AG106" s="116"/>
      <c r="AH106" s="116"/>
      <c r="AI106" s="35" t="s">
        <v>67</v>
      </c>
      <c r="AJ106" s="75" t="s">
        <v>68</v>
      </c>
      <c r="AK106" s="116"/>
      <c r="AL106" s="116"/>
      <c r="AM106" s="116"/>
      <c r="AN106" s="116"/>
      <c r="AO106" s="116"/>
      <c r="AP106" s="36">
        <v>405082539</v>
      </c>
      <c r="AQ106" s="36">
        <v>396830578</v>
      </c>
      <c r="AR106" s="36">
        <v>8251961</v>
      </c>
      <c r="AS106" s="37">
        <v>0</v>
      </c>
      <c r="AT106" s="36">
        <v>396830334</v>
      </c>
      <c r="AU106" s="37">
        <v>244</v>
      </c>
      <c r="AV106" s="36">
        <v>360527667</v>
      </c>
      <c r="AW106" s="36">
        <v>36302667</v>
      </c>
      <c r="AX106" s="36">
        <v>360527667</v>
      </c>
      <c r="AY106" s="37">
        <v>0</v>
      </c>
      <c r="AZ106" s="36">
        <v>360527667</v>
      </c>
      <c r="BA106" s="37">
        <v>0</v>
      </c>
      <c r="BB106" s="37">
        <v>0</v>
      </c>
      <c r="BC106" s="18">
        <f t="shared" si="26"/>
        <v>0.97962833693011886</v>
      </c>
      <c r="BD106" s="18">
        <f t="shared" si="27"/>
        <v>0.89001038625365192</v>
      </c>
    </row>
    <row r="107" spans="1:56" s="13" customFormat="1" ht="16.5" customHeight="1">
      <c r="A107" s="70" t="s">
        <v>21</v>
      </c>
      <c r="B107" s="115"/>
      <c r="C107" s="70" t="s">
        <v>93</v>
      </c>
      <c r="D107" s="115"/>
      <c r="E107" s="70" t="s">
        <v>93</v>
      </c>
      <c r="F107" s="115"/>
      <c r="G107" s="70" t="s">
        <v>93</v>
      </c>
      <c r="H107" s="115"/>
      <c r="I107" s="70" t="s">
        <v>87</v>
      </c>
      <c r="J107" s="115"/>
      <c r="K107" s="115"/>
      <c r="L107" s="70"/>
      <c r="M107" s="115"/>
      <c r="N107" s="115"/>
      <c r="O107" s="70"/>
      <c r="P107" s="115"/>
      <c r="Q107" s="70"/>
      <c r="R107" s="115"/>
      <c r="S107" s="71" t="s">
        <v>154</v>
      </c>
      <c r="T107" s="116"/>
      <c r="U107" s="116"/>
      <c r="V107" s="116"/>
      <c r="W107" s="116"/>
      <c r="X107" s="116"/>
      <c r="Y107" s="116"/>
      <c r="Z107" s="116"/>
      <c r="AA107" s="72" t="s">
        <v>65</v>
      </c>
      <c r="AB107" s="116"/>
      <c r="AC107" s="116"/>
      <c r="AD107" s="116"/>
      <c r="AE107" s="116"/>
      <c r="AF107" s="72" t="s">
        <v>66</v>
      </c>
      <c r="AG107" s="116"/>
      <c r="AH107" s="116"/>
      <c r="AI107" s="32" t="s">
        <v>67</v>
      </c>
      <c r="AJ107" s="73" t="s">
        <v>68</v>
      </c>
      <c r="AK107" s="116"/>
      <c r="AL107" s="116"/>
      <c r="AM107" s="116"/>
      <c r="AN107" s="116"/>
      <c r="AO107" s="116"/>
      <c r="AP107" s="33">
        <v>41182388795</v>
      </c>
      <c r="AQ107" s="33">
        <v>40829994066</v>
      </c>
      <c r="AR107" s="33">
        <v>352394729</v>
      </c>
      <c r="AS107" s="34">
        <v>0</v>
      </c>
      <c r="AT107" s="33">
        <v>35617716263</v>
      </c>
      <c r="AU107" s="33">
        <v>5212277803</v>
      </c>
      <c r="AV107" s="33">
        <v>23082438933.130001</v>
      </c>
      <c r="AW107" s="33">
        <v>12535277329.870001</v>
      </c>
      <c r="AX107" s="33">
        <v>22903613684.580002</v>
      </c>
      <c r="AY107" s="33">
        <v>178825248.55000001</v>
      </c>
      <c r="AZ107" s="33">
        <v>22596418978.580002</v>
      </c>
      <c r="BA107" s="33">
        <v>307194706</v>
      </c>
      <c r="BB107" s="33">
        <v>8270000</v>
      </c>
      <c r="BC107" s="18">
        <f t="shared" si="26"/>
        <v>0.86487737368271334</v>
      </c>
      <c r="BD107" s="18">
        <f t="shared" si="27"/>
        <v>0.56049295848356584</v>
      </c>
    </row>
    <row r="108" spans="1:56" s="13" customFormat="1" ht="16.5" customHeight="1">
      <c r="A108" s="66" t="s">
        <v>21</v>
      </c>
      <c r="B108" s="115"/>
      <c r="C108" s="66" t="s">
        <v>93</v>
      </c>
      <c r="D108" s="115"/>
      <c r="E108" s="66" t="s">
        <v>93</v>
      </c>
      <c r="F108" s="115"/>
      <c r="G108" s="66" t="s">
        <v>93</v>
      </c>
      <c r="H108" s="115"/>
      <c r="I108" s="66" t="s">
        <v>87</v>
      </c>
      <c r="J108" s="115"/>
      <c r="K108" s="115"/>
      <c r="L108" s="66" t="s">
        <v>81</v>
      </c>
      <c r="M108" s="115"/>
      <c r="N108" s="115"/>
      <c r="O108" s="66"/>
      <c r="P108" s="115"/>
      <c r="Q108" s="66"/>
      <c r="R108" s="115"/>
      <c r="S108" s="67" t="s">
        <v>155</v>
      </c>
      <c r="T108" s="116"/>
      <c r="U108" s="116"/>
      <c r="V108" s="116"/>
      <c r="W108" s="116"/>
      <c r="X108" s="116"/>
      <c r="Y108" s="116"/>
      <c r="Z108" s="116"/>
      <c r="AA108" s="68" t="s">
        <v>65</v>
      </c>
      <c r="AB108" s="116"/>
      <c r="AC108" s="116"/>
      <c r="AD108" s="116"/>
      <c r="AE108" s="116"/>
      <c r="AF108" s="68" t="s">
        <v>66</v>
      </c>
      <c r="AG108" s="116"/>
      <c r="AH108" s="116"/>
      <c r="AI108" s="35" t="s">
        <v>67</v>
      </c>
      <c r="AJ108" s="75" t="s">
        <v>68</v>
      </c>
      <c r="AK108" s="116"/>
      <c r="AL108" s="116"/>
      <c r="AM108" s="116"/>
      <c r="AN108" s="116"/>
      <c r="AO108" s="116"/>
      <c r="AP108" s="36">
        <v>12260171584</v>
      </c>
      <c r="AQ108" s="36">
        <v>12176482316</v>
      </c>
      <c r="AR108" s="36">
        <v>83689268</v>
      </c>
      <c r="AS108" s="37">
        <v>0</v>
      </c>
      <c r="AT108" s="36">
        <v>10858585134</v>
      </c>
      <c r="AU108" s="36">
        <v>1317897182</v>
      </c>
      <c r="AV108" s="36">
        <v>7065623113.25</v>
      </c>
      <c r="AW108" s="36">
        <v>3792962020.75</v>
      </c>
      <c r="AX108" s="36">
        <v>7060023113.25</v>
      </c>
      <c r="AY108" s="36">
        <v>5600000</v>
      </c>
      <c r="AZ108" s="36">
        <v>6873546446.25</v>
      </c>
      <c r="BA108" s="36">
        <v>186476667</v>
      </c>
      <c r="BB108" s="36">
        <v>200000</v>
      </c>
      <c r="BC108" s="18">
        <f t="shared" si="26"/>
        <v>0.88567970355087655</v>
      </c>
      <c r="BD108" s="18">
        <f t="shared" si="27"/>
        <v>0.57630703329396404</v>
      </c>
    </row>
    <row r="109" spans="1:56" s="13" customFormat="1" ht="16.5" customHeight="1">
      <c r="A109" s="66" t="s">
        <v>21</v>
      </c>
      <c r="B109" s="115"/>
      <c r="C109" s="66" t="s">
        <v>93</v>
      </c>
      <c r="D109" s="115"/>
      <c r="E109" s="66" t="s">
        <v>93</v>
      </c>
      <c r="F109" s="115"/>
      <c r="G109" s="66" t="s">
        <v>93</v>
      </c>
      <c r="H109" s="115"/>
      <c r="I109" s="66" t="s">
        <v>87</v>
      </c>
      <c r="J109" s="115"/>
      <c r="K109" s="115"/>
      <c r="L109" s="66" t="s">
        <v>97</v>
      </c>
      <c r="M109" s="115"/>
      <c r="N109" s="115"/>
      <c r="O109" s="66"/>
      <c r="P109" s="115"/>
      <c r="Q109" s="66"/>
      <c r="R109" s="115"/>
      <c r="S109" s="67" t="s">
        <v>156</v>
      </c>
      <c r="T109" s="116"/>
      <c r="U109" s="116"/>
      <c r="V109" s="116"/>
      <c r="W109" s="116"/>
      <c r="X109" s="116"/>
      <c r="Y109" s="116"/>
      <c r="Z109" s="116"/>
      <c r="AA109" s="68" t="s">
        <v>65</v>
      </c>
      <c r="AB109" s="116"/>
      <c r="AC109" s="116"/>
      <c r="AD109" s="116"/>
      <c r="AE109" s="116"/>
      <c r="AF109" s="68" t="s">
        <v>66</v>
      </c>
      <c r="AG109" s="116"/>
      <c r="AH109" s="116"/>
      <c r="AI109" s="35" t="s">
        <v>67</v>
      </c>
      <c r="AJ109" s="75" t="s">
        <v>68</v>
      </c>
      <c r="AK109" s="116"/>
      <c r="AL109" s="116"/>
      <c r="AM109" s="116"/>
      <c r="AN109" s="116"/>
      <c r="AO109" s="116"/>
      <c r="AP109" s="36">
        <v>13022661359</v>
      </c>
      <c r="AQ109" s="36">
        <v>12881590163</v>
      </c>
      <c r="AR109" s="36">
        <v>141071196</v>
      </c>
      <c r="AS109" s="37">
        <v>0</v>
      </c>
      <c r="AT109" s="36">
        <v>10834244661</v>
      </c>
      <c r="AU109" s="36">
        <v>2047345502</v>
      </c>
      <c r="AV109" s="36">
        <v>7146145785.3800001</v>
      </c>
      <c r="AW109" s="36">
        <v>3688098875.6199999</v>
      </c>
      <c r="AX109" s="36">
        <v>7141979118.3800001</v>
      </c>
      <c r="AY109" s="36">
        <v>4166667</v>
      </c>
      <c r="AZ109" s="36">
        <v>7036362452.3800001</v>
      </c>
      <c r="BA109" s="36">
        <v>105616666</v>
      </c>
      <c r="BB109" s="36">
        <v>1500000</v>
      </c>
      <c r="BC109" s="18">
        <f t="shared" si="26"/>
        <v>0.83195319008371671</v>
      </c>
      <c r="BD109" s="18">
        <f t="shared" si="27"/>
        <v>0.54874695643078186</v>
      </c>
    </row>
    <row r="110" spans="1:56" s="13" customFormat="1" ht="16.5" customHeight="1">
      <c r="A110" s="66" t="s">
        <v>21</v>
      </c>
      <c r="B110" s="115"/>
      <c r="C110" s="66" t="s">
        <v>93</v>
      </c>
      <c r="D110" s="115"/>
      <c r="E110" s="66" t="s">
        <v>93</v>
      </c>
      <c r="F110" s="115"/>
      <c r="G110" s="66" t="s">
        <v>93</v>
      </c>
      <c r="H110" s="115"/>
      <c r="I110" s="66" t="s">
        <v>87</v>
      </c>
      <c r="J110" s="115"/>
      <c r="K110" s="115"/>
      <c r="L110" s="66" t="s">
        <v>99</v>
      </c>
      <c r="M110" s="115"/>
      <c r="N110" s="115"/>
      <c r="O110" s="66"/>
      <c r="P110" s="115"/>
      <c r="Q110" s="66"/>
      <c r="R110" s="115"/>
      <c r="S110" s="67" t="s">
        <v>157</v>
      </c>
      <c r="T110" s="116"/>
      <c r="U110" s="116"/>
      <c r="V110" s="116"/>
      <c r="W110" s="116"/>
      <c r="X110" s="116"/>
      <c r="Y110" s="116"/>
      <c r="Z110" s="116"/>
      <c r="AA110" s="68" t="s">
        <v>65</v>
      </c>
      <c r="AB110" s="116"/>
      <c r="AC110" s="116"/>
      <c r="AD110" s="116"/>
      <c r="AE110" s="116"/>
      <c r="AF110" s="68" t="s">
        <v>66</v>
      </c>
      <c r="AG110" s="116"/>
      <c r="AH110" s="116"/>
      <c r="AI110" s="35" t="s">
        <v>67</v>
      </c>
      <c r="AJ110" s="75" t="s">
        <v>68</v>
      </c>
      <c r="AK110" s="116"/>
      <c r="AL110" s="116"/>
      <c r="AM110" s="116"/>
      <c r="AN110" s="116"/>
      <c r="AO110" s="116"/>
      <c r="AP110" s="36">
        <v>4840287875</v>
      </c>
      <c r="AQ110" s="36">
        <v>4786432526</v>
      </c>
      <c r="AR110" s="36">
        <v>53855349</v>
      </c>
      <c r="AS110" s="37">
        <v>0</v>
      </c>
      <c r="AT110" s="36">
        <v>3841600047</v>
      </c>
      <c r="AU110" s="36">
        <v>944832479</v>
      </c>
      <c r="AV110" s="36">
        <v>3104075928.4899998</v>
      </c>
      <c r="AW110" s="36">
        <v>737524118.50999999</v>
      </c>
      <c r="AX110" s="36">
        <v>3104075928.4899998</v>
      </c>
      <c r="AY110" s="37">
        <v>0</v>
      </c>
      <c r="AZ110" s="36">
        <v>3088974555.4899998</v>
      </c>
      <c r="BA110" s="36">
        <v>15101373</v>
      </c>
      <c r="BB110" s="37">
        <v>0</v>
      </c>
      <c r="BC110" s="18">
        <f t="shared" si="26"/>
        <v>0.79367181172049606</v>
      </c>
      <c r="BD110" s="18">
        <f t="shared" si="27"/>
        <v>0.64129985832505876</v>
      </c>
    </row>
    <row r="111" spans="1:56" s="13" customFormat="1" ht="16.5" customHeight="1">
      <c r="A111" s="66" t="s">
        <v>21</v>
      </c>
      <c r="B111" s="115"/>
      <c r="C111" s="66" t="s">
        <v>93</v>
      </c>
      <c r="D111" s="115"/>
      <c r="E111" s="66" t="s">
        <v>93</v>
      </c>
      <c r="F111" s="115"/>
      <c r="G111" s="66" t="s">
        <v>93</v>
      </c>
      <c r="H111" s="115"/>
      <c r="I111" s="66" t="s">
        <v>87</v>
      </c>
      <c r="J111" s="115"/>
      <c r="K111" s="115"/>
      <c r="L111" s="66" t="s">
        <v>101</v>
      </c>
      <c r="M111" s="115"/>
      <c r="N111" s="115"/>
      <c r="O111" s="66"/>
      <c r="P111" s="115"/>
      <c r="Q111" s="66"/>
      <c r="R111" s="115"/>
      <c r="S111" s="67" t="s">
        <v>158</v>
      </c>
      <c r="T111" s="116"/>
      <c r="U111" s="116"/>
      <c r="V111" s="116"/>
      <c r="W111" s="116"/>
      <c r="X111" s="116"/>
      <c r="Y111" s="116"/>
      <c r="Z111" s="116"/>
      <c r="AA111" s="68" t="s">
        <v>65</v>
      </c>
      <c r="AB111" s="116"/>
      <c r="AC111" s="116"/>
      <c r="AD111" s="116"/>
      <c r="AE111" s="116"/>
      <c r="AF111" s="68" t="s">
        <v>66</v>
      </c>
      <c r="AG111" s="116"/>
      <c r="AH111" s="116"/>
      <c r="AI111" s="35" t="s">
        <v>67</v>
      </c>
      <c r="AJ111" s="75" t="s">
        <v>68</v>
      </c>
      <c r="AK111" s="116"/>
      <c r="AL111" s="116"/>
      <c r="AM111" s="116"/>
      <c r="AN111" s="116"/>
      <c r="AO111" s="116"/>
      <c r="AP111" s="36">
        <v>9240294666</v>
      </c>
      <c r="AQ111" s="36">
        <v>9237423848</v>
      </c>
      <c r="AR111" s="36">
        <v>2870818</v>
      </c>
      <c r="AS111" s="37">
        <v>0</v>
      </c>
      <c r="AT111" s="36">
        <v>8868018644</v>
      </c>
      <c r="AU111" s="36">
        <v>369405204</v>
      </c>
      <c r="AV111" s="36">
        <v>5259892000</v>
      </c>
      <c r="AW111" s="36">
        <v>3608126644</v>
      </c>
      <c r="AX111" s="36">
        <v>5259892000</v>
      </c>
      <c r="AY111" s="37">
        <v>0</v>
      </c>
      <c r="AZ111" s="36">
        <v>5259892000</v>
      </c>
      <c r="BA111" s="37">
        <v>0</v>
      </c>
      <c r="BB111" s="36">
        <v>250000</v>
      </c>
      <c r="BC111" s="18">
        <f t="shared" si="26"/>
        <v>0.95971167203468055</v>
      </c>
      <c r="BD111" s="18">
        <f t="shared" si="27"/>
        <v>0.56923422792499934</v>
      </c>
    </row>
    <row r="112" spans="1:56" s="13" customFormat="1" ht="16.5" customHeight="1">
      <c r="A112" s="66" t="s">
        <v>21</v>
      </c>
      <c r="B112" s="115"/>
      <c r="C112" s="66" t="s">
        <v>93</v>
      </c>
      <c r="D112" s="115"/>
      <c r="E112" s="66" t="s">
        <v>93</v>
      </c>
      <c r="F112" s="115"/>
      <c r="G112" s="66" t="s">
        <v>93</v>
      </c>
      <c r="H112" s="115"/>
      <c r="I112" s="66" t="s">
        <v>87</v>
      </c>
      <c r="J112" s="115"/>
      <c r="K112" s="115"/>
      <c r="L112" s="66" t="s">
        <v>85</v>
      </c>
      <c r="M112" s="115"/>
      <c r="N112" s="115"/>
      <c r="O112" s="66"/>
      <c r="P112" s="115"/>
      <c r="Q112" s="66"/>
      <c r="R112" s="115"/>
      <c r="S112" s="67" t="s">
        <v>159</v>
      </c>
      <c r="T112" s="116"/>
      <c r="U112" s="116"/>
      <c r="V112" s="116"/>
      <c r="W112" s="116"/>
      <c r="X112" s="116"/>
      <c r="Y112" s="116"/>
      <c r="Z112" s="116"/>
      <c r="AA112" s="68" t="s">
        <v>65</v>
      </c>
      <c r="AB112" s="116"/>
      <c r="AC112" s="116"/>
      <c r="AD112" s="116"/>
      <c r="AE112" s="116"/>
      <c r="AF112" s="68" t="s">
        <v>66</v>
      </c>
      <c r="AG112" s="116"/>
      <c r="AH112" s="116"/>
      <c r="AI112" s="35" t="s">
        <v>67</v>
      </c>
      <c r="AJ112" s="75" t="s">
        <v>68</v>
      </c>
      <c r="AK112" s="116"/>
      <c r="AL112" s="116"/>
      <c r="AM112" s="116"/>
      <c r="AN112" s="116"/>
      <c r="AO112" s="116"/>
      <c r="AP112" s="36">
        <v>1758973311</v>
      </c>
      <c r="AQ112" s="36">
        <v>1688065213</v>
      </c>
      <c r="AR112" s="36">
        <v>70908098</v>
      </c>
      <c r="AS112" s="37">
        <v>0</v>
      </c>
      <c r="AT112" s="36">
        <v>1162222777</v>
      </c>
      <c r="AU112" s="36">
        <v>525842436</v>
      </c>
      <c r="AV112" s="36">
        <v>506702106.00999999</v>
      </c>
      <c r="AW112" s="36">
        <v>655520670.99000001</v>
      </c>
      <c r="AX112" s="36">
        <v>337643524.45999998</v>
      </c>
      <c r="AY112" s="36">
        <v>169058581.55000001</v>
      </c>
      <c r="AZ112" s="36">
        <v>337643524.45999998</v>
      </c>
      <c r="BA112" s="37">
        <v>0</v>
      </c>
      <c r="BB112" s="36">
        <v>6320000</v>
      </c>
      <c r="BC112" s="18">
        <f t="shared" si="26"/>
        <v>0.66073929020518263</v>
      </c>
      <c r="BD112" s="18">
        <f t="shared" si="27"/>
        <v>0.28806696658855674</v>
      </c>
    </row>
    <row r="113" spans="1:56" s="13" customFormat="1" ht="16.5" customHeight="1">
      <c r="A113" s="66" t="s">
        <v>21</v>
      </c>
      <c r="B113" s="115"/>
      <c r="C113" s="66" t="s">
        <v>93</v>
      </c>
      <c r="D113" s="115"/>
      <c r="E113" s="66" t="s">
        <v>93</v>
      </c>
      <c r="F113" s="115"/>
      <c r="G113" s="66" t="s">
        <v>93</v>
      </c>
      <c r="H113" s="115"/>
      <c r="I113" s="66" t="s">
        <v>87</v>
      </c>
      <c r="J113" s="115"/>
      <c r="K113" s="115"/>
      <c r="L113" s="66" t="s">
        <v>89</v>
      </c>
      <c r="M113" s="115"/>
      <c r="N113" s="115"/>
      <c r="O113" s="66"/>
      <c r="P113" s="115"/>
      <c r="Q113" s="66"/>
      <c r="R113" s="115"/>
      <c r="S113" s="67" t="s">
        <v>160</v>
      </c>
      <c r="T113" s="116"/>
      <c r="U113" s="116"/>
      <c r="V113" s="116"/>
      <c r="W113" s="116"/>
      <c r="X113" s="116"/>
      <c r="Y113" s="116"/>
      <c r="Z113" s="116"/>
      <c r="AA113" s="68" t="s">
        <v>65</v>
      </c>
      <c r="AB113" s="116"/>
      <c r="AC113" s="116"/>
      <c r="AD113" s="116"/>
      <c r="AE113" s="116"/>
      <c r="AF113" s="68" t="s">
        <v>66</v>
      </c>
      <c r="AG113" s="116"/>
      <c r="AH113" s="116"/>
      <c r="AI113" s="35" t="s">
        <v>67</v>
      </c>
      <c r="AJ113" s="75" t="s">
        <v>68</v>
      </c>
      <c r="AK113" s="116"/>
      <c r="AL113" s="116"/>
      <c r="AM113" s="116"/>
      <c r="AN113" s="116"/>
      <c r="AO113" s="116"/>
      <c r="AP113" s="36">
        <v>60000000</v>
      </c>
      <c r="AQ113" s="36">
        <v>60000000</v>
      </c>
      <c r="AR113" s="37">
        <v>0</v>
      </c>
      <c r="AS113" s="37">
        <v>0</v>
      </c>
      <c r="AT113" s="36">
        <v>53045000</v>
      </c>
      <c r="AU113" s="36">
        <v>6955000</v>
      </c>
      <c r="AV113" s="37">
        <v>0</v>
      </c>
      <c r="AW113" s="36">
        <v>53045000</v>
      </c>
      <c r="AX113" s="37">
        <v>0</v>
      </c>
      <c r="AY113" s="37">
        <v>0</v>
      </c>
      <c r="AZ113" s="37">
        <v>0</v>
      </c>
      <c r="BA113" s="37">
        <v>0</v>
      </c>
      <c r="BB113" s="37">
        <v>0</v>
      </c>
      <c r="BC113" s="18">
        <f t="shared" si="26"/>
        <v>0.88408333333333333</v>
      </c>
      <c r="BD113" s="18">
        <f t="shared" si="27"/>
        <v>0</v>
      </c>
    </row>
    <row r="114" spans="1:56" s="13" customFormat="1" ht="16.5" customHeight="1">
      <c r="A114" s="70" t="s">
        <v>21</v>
      </c>
      <c r="B114" s="115"/>
      <c r="C114" s="70" t="s">
        <v>93</v>
      </c>
      <c r="D114" s="115"/>
      <c r="E114" s="70" t="s">
        <v>93</v>
      </c>
      <c r="F114" s="115"/>
      <c r="G114" s="70" t="s">
        <v>93</v>
      </c>
      <c r="H114" s="115"/>
      <c r="I114" s="70" t="s">
        <v>89</v>
      </c>
      <c r="J114" s="115"/>
      <c r="K114" s="115"/>
      <c r="L114" s="70"/>
      <c r="M114" s="115"/>
      <c r="N114" s="115"/>
      <c r="O114" s="70"/>
      <c r="P114" s="115"/>
      <c r="Q114" s="70"/>
      <c r="R114" s="115"/>
      <c r="S114" s="71" t="s">
        <v>161</v>
      </c>
      <c r="T114" s="116"/>
      <c r="U114" s="116"/>
      <c r="V114" s="116"/>
      <c r="W114" s="116"/>
      <c r="X114" s="116"/>
      <c r="Y114" s="116"/>
      <c r="Z114" s="116"/>
      <c r="AA114" s="72" t="s">
        <v>65</v>
      </c>
      <c r="AB114" s="116"/>
      <c r="AC114" s="116"/>
      <c r="AD114" s="116"/>
      <c r="AE114" s="116"/>
      <c r="AF114" s="72" t="s">
        <v>66</v>
      </c>
      <c r="AG114" s="116"/>
      <c r="AH114" s="116"/>
      <c r="AI114" s="32" t="s">
        <v>67</v>
      </c>
      <c r="AJ114" s="73" t="s">
        <v>68</v>
      </c>
      <c r="AK114" s="116"/>
      <c r="AL114" s="116"/>
      <c r="AM114" s="116"/>
      <c r="AN114" s="116"/>
      <c r="AO114" s="116"/>
      <c r="AP114" s="33">
        <v>9211332785.1800003</v>
      </c>
      <c r="AQ114" s="33">
        <v>9145254706</v>
      </c>
      <c r="AR114" s="33">
        <v>66078079.18</v>
      </c>
      <c r="AS114" s="34">
        <v>0</v>
      </c>
      <c r="AT114" s="33">
        <v>8925630193</v>
      </c>
      <c r="AU114" s="33">
        <v>219624513</v>
      </c>
      <c r="AV114" s="33">
        <v>4085433925</v>
      </c>
      <c r="AW114" s="33">
        <v>4840196268</v>
      </c>
      <c r="AX114" s="33">
        <v>4085433925</v>
      </c>
      <c r="AY114" s="34">
        <v>0</v>
      </c>
      <c r="AZ114" s="33">
        <v>4085170001</v>
      </c>
      <c r="BA114" s="33">
        <v>263924</v>
      </c>
      <c r="BB114" s="33">
        <v>2072407</v>
      </c>
      <c r="BC114" s="18">
        <f t="shared" si="26"/>
        <v>0.96898357720397821</v>
      </c>
      <c r="BD114" s="18">
        <f t="shared" si="27"/>
        <v>0.44352256294257486</v>
      </c>
    </row>
    <row r="115" spans="1:56" s="13" customFormat="1" ht="16.5" customHeight="1">
      <c r="A115" s="66" t="s">
        <v>21</v>
      </c>
      <c r="B115" s="115"/>
      <c r="C115" s="66" t="s">
        <v>93</v>
      </c>
      <c r="D115" s="115"/>
      <c r="E115" s="66" t="s">
        <v>93</v>
      </c>
      <c r="F115" s="115"/>
      <c r="G115" s="66" t="s">
        <v>93</v>
      </c>
      <c r="H115" s="115"/>
      <c r="I115" s="66" t="s">
        <v>89</v>
      </c>
      <c r="J115" s="115"/>
      <c r="K115" s="115"/>
      <c r="L115" s="66" t="s">
        <v>81</v>
      </c>
      <c r="M115" s="115"/>
      <c r="N115" s="115"/>
      <c r="O115" s="66"/>
      <c r="P115" s="115"/>
      <c r="Q115" s="66"/>
      <c r="R115" s="115"/>
      <c r="S115" s="67" t="s">
        <v>162</v>
      </c>
      <c r="T115" s="116"/>
      <c r="U115" s="116"/>
      <c r="V115" s="116"/>
      <c r="W115" s="116"/>
      <c r="X115" s="116"/>
      <c r="Y115" s="116"/>
      <c r="Z115" s="116"/>
      <c r="AA115" s="68" t="s">
        <v>65</v>
      </c>
      <c r="AB115" s="116"/>
      <c r="AC115" s="116"/>
      <c r="AD115" s="116"/>
      <c r="AE115" s="116"/>
      <c r="AF115" s="68" t="s">
        <v>66</v>
      </c>
      <c r="AG115" s="116"/>
      <c r="AH115" s="116"/>
      <c r="AI115" s="35" t="s">
        <v>67</v>
      </c>
      <c r="AJ115" s="75" t="s">
        <v>68</v>
      </c>
      <c r="AK115" s="116"/>
      <c r="AL115" s="116"/>
      <c r="AM115" s="116"/>
      <c r="AN115" s="116"/>
      <c r="AO115" s="116"/>
      <c r="AP115" s="36">
        <v>479150000</v>
      </c>
      <c r="AQ115" s="36">
        <v>479150000</v>
      </c>
      <c r="AR115" s="37">
        <v>0</v>
      </c>
      <c r="AS115" s="37">
        <v>0</v>
      </c>
      <c r="AT115" s="36">
        <v>398480000</v>
      </c>
      <c r="AU115" s="36">
        <v>80670000</v>
      </c>
      <c r="AV115" s="37">
        <v>0</v>
      </c>
      <c r="AW115" s="36">
        <v>398480000</v>
      </c>
      <c r="AX115" s="37">
        <v>0</v>
      </c>
      <c r="AY115" s="37">
        <v>0</v>
      </c>
      <c r="AZ115" s="37">
        <v>0</v>
      </c>
      <c r="BA115" s="37">
        <v>0</v>
      </c>
      <c r="BB115" s="37">
        <v>0</v>
      </c>
      <c r="BC115" s="18">
        <f t="shared" si="26"/>
        <v>0.83163936136909111</v>
      </c>
      <c r="BD115" s="18">
        <f t="shared" si="27"/>
        <v>0</v>
      </c>
    </row>
    <row r="116" spans="1:56" s="13" customFormat="1" ht="16.5" customHeight="1">
      <c r="A116" s="66" t="s">
        <v>21</v>
      </c>
      <c r="B116" s="115"/>
      <c r="C116" s="66" t="s">
        <v>93</v>
      </c>
      <c r="D116" s="115"/>
      <c r="E116" s="66" t="s">
        <v>93</v>
      </c>
      <c r="F116" s="115"/>
      <c r="G116" s="66" t="s">
        <v>93</v>
      </c>
      <c r="H116" s="115"/>
      <c r="I116" s="66" t="s">
        <v>89</v>
      </c>
      <c r="J116" s="115"/>
      <c r="K116" s="115"/>
      <c r="L116" s="66" t="s">
        <v>97</v>
      </c>
      <c r="M116" s="115"/>
      <c r="N116" s="115"/>
      <c r="O116" s="66"/>
      <c r="P116" s="115"/>
      <c r="Q116" s="66"/>
      <c r="R116" s="115"/>
      <c r="S116" s="67" t="s">
        <v>163</v>
      </c>
      <c r="T116" s="116"/>
      <c r="U116" s="116"/>
      <c r="V116" s="116"/>
      <c r="W116" s="116"/>
      <c r="X116" s="116"/>
      <c r="Y116" s="116"/>
      <c r="Z116" s="116"/>
      <c r="AA116" s="68" t="s">
        <v>65</v>
      </c>
      <c r="AB116" s="116"/>
      <c r="AC116" s="116"/>
      <c r="AD116" s="116"/>
      <c r="AE116" s="116"/>
      <c r="AF116" s="68" t="s">
        <v>66</v>
      </c>
      <c r="AG116" s="116"/>
      <c r="AH116" s="116"/>
      <c r="AI116" s="35" t="s">
        <v>67</v>
      </c>
      <c r="AJ116" s="75" t="s">
        <v>68</v>
      </c>
      <c r="AK116" s="116"/>
      <c r="AL116" s="116"/>
      <c r="AM116" s="116"/>
      <c r="AN116" s="116"/>
      <c r="AO116" s="116"/>
      <c r="AP116" s="36">
        <v>349993689</v>
      </c>
      <c r="AQ116" s="36">
        <v>349993689</v>
      </c>
      <c r="AR116" s="37">
        <v>0</v>
      </c>
      <c r="AS116" s="37">
        <v>0</v>
      </c>
      <c r="AT116" s="36">
        <v>347350689</v>
      </c>
      <c r="AU116" s="36">
        <v>2643000</v>
      </c>
      <c r="AV116" s="36">
        <v>95458000</v>
      </c>
      <c r="AW116" s="36">
        <v>251892689</v>
      </c>
      <c r="AX116" s="36">
        <v>95458000</v>
      </c>
      <c r="AY116" s="37">
        <v>0</v>
      </c>
      <c r="AZ116" s="36">
        <v>95458000</v>
      </c>
      <c r="BA116" s="37">
        <v>0</v>
      </c>
      <c r="BB116" s="37">
        <v>0</v>
      </c>
      <c r="BC116" s="18">
        <f t="shared" si="26"/>
        <v>0.99244843526307125</v>
      </c>
      <c r="BD116" s="18">
        <f t="shared" si="27"/>
        <v>0.27274206078613034</v>
      </c>
    </row>
    <row r="117" spans="1:56" s="13" customFormat="1" ht="16.5" customHeight="1">
      <c r="A117" s="66" t="s">
        <v>21</v>
      </c>
      <c r="B117" s="115"/>
      <c r="C117" s="66" t="s">
        <v>93</v>
      </c>
      <c r="D117" s="115"/>
      <c r="E117" s="66" t="s">
        <v>93</v>
      </c>
      <c r="F117" s="115"/>
      <c r="G117" s="66" t="s">
        <v>93</v>
      </c>
      <c r="H117" s="115"/>
      <c r="I117" s="66" t="s">
        <v>89</v>
      </c>
      <c r="J117" s="115"/>
      <c r="K117" s="115"/>
      <c r="L117" s="66" t="s">
        <v>99</v>
      </c>
      <c r="M117" s="115"/>
      <c r="N117" s="115"/>
      <c r="O117" s="66"/>
      <c r="P117" s="115"/>
      <c r="Q117" s="66"/>
      <c r="R117" s="115"/>
      <c r="S117" s="67" t="s">
        <v>164</v>
      </c>
      <c r="T117" s="116"/>
      <c r="U117" s="116"/>
      <c r="V117" s="116"/>
      <c r="W117" s="116"/>
      <c r="X117" s="116"/>
      <c r="Y117" s="116"/>
      <c r="Z117" s="116"/>
      <c r="AA117" s="68" t="s">
        <v>65</v>
      </c>
      <c r="AB117" s="116"/>
      <c r="AC117" s="116"/>
      <c r="AD117" s="116"/>
      <c r="AE117" s="116"/>
      <c r="AF117" s="68" t="s">
        <v>66</v>
      </c>
      <c r="AG117" s="116"/>
      <c r="AH117" s="116"/>
      <c r="AI117" s="35" t="s">
        <v>67</v>
      </c>
      <c r="AJ117" s="75" t="s">
        <v>68</v>
      </c>
      <c r="AK117" s="116"/>
      <c r="AL117" s="116"/>
      <c r="AM117" s="116"/>
      <c r="AN117" s="116"/>
      <c r="AO117" s="116"/>
      <c r="AP117" s="36">
        <v>272355000</v>
      </c>
      <c r="AQ117" s="36">
        <v>232355000</v>
      </c>
      <c r="AR117" s="36">
        <v>40000000</v>
      </c>
      <c r="AS117" s="37">
        <v>0</v>
      </c>
      <c r="AT117" s="36">
        <v>190043487</v>
      </c>
      <c r="AU117" s="36">
        <v>42311513</v>
      </c>
      <c r="AV117" s="36">
        <v>190043487</v>
      </c>
      <c r="AW117" s="37">
        <v>0</v>
      </c>
      <c r="AX117" s="36">
        <v>190043487</v>
      </c>
      <c r="AY117" s="37">
        <v>0</v>
      </c>
      <c r="AZ117" s="36">
        <v>189779563</v>
      </c>
      <c r="BA117" s="36">
        <v>263924</v>
      </c>
      <c r="BB117" s="36">
        <v>352407</v>
      </c>
      <c r="BC117" s="18">
        <f t="shared" si="26"/>
        <v>0.69777858677094229</v>
      </c>
      <c r="BD117" s="18">
        <f t="shared" si="27"/>
        <v>0.69777858677094229</v>
      </c>
    </row>
    <row r="118" spans="1:56" s="13" customFormat="1" ht="16.5" customHeight="1">
      <c r="A118" s="66" t="s">
        <v>21</v>
      </c>
      <c r="B118" s="115"/>
      <c r="C118" s="66" t="s">
        <v>93</v>
      </c>
      <c r="D118" s="115"/>
      <c r="E118" s="66" t="s">
        <v>93</v>
      </c>
      <c r="F118" s="115"/>
      <c r="G118" s="66" t="s">
        <v>93</v>
      </c>
      <c r="H118" s="115"/>
      <c r="I118" s="66" t="s">
        <v>89</v>
      </c>
      <c r="J118" s="115"/>
      <c r="K118" s="115"/>
      <c r="L118" s="66" t="s">
        <v>85</v>
      </c>
      <c r="M118" s="115"/>
      <c r="N118" s="115"/>
      <c r="O118" s="66"/>
      <c r="P118" s="115"/>
      <c r="Q118" s="66"/>
      <c r="R118" s="115"/>
      <c r="S118" s="67" t="s">
        <v>165</v>
      </c>
      <c r="T118" s="116"/>
      <c r="U118" s="116"/>
      <c r="V118" s="116"/>
      <c r="W118" s="116"/>
      <c r="X118" s="116"/>
      <c r="Y118" s="116"/>
      <c r="Z118" s="116"/>
      <c r="AA118" s="68" t="s">
        <v>65</v>
      </c>
      <c r="AB118" s="116"/>
      <c r="AC118" s="116"/>
      <c r="AD118" s="116"/>
      <c r="AE118" s="116"/>
      <c r="AF118" s="68" t="s">
        <v>66</v>
      </c>
      <c r="AG118" s="116"/>
      <c r="AH118" s="116"/>
      <c r="AI118" s="35" t="s">
        <v>67</v>
      </c>
      <c r="AJ118" s="75" t="s">
        <v>68</v>
      </c>
      <c r="AK118" s="116"/>
      <c r="AL118" s="116"/>
      <c r="AM118" s="116"/>
      <c r="AN118" s="116"/>
      <c r="AO118" s="116"/>
      <c r="AP118" s="36">
        <v>8109834096.1800003</v>
      </c>
      <c r="AQ118" s="36">
        <v>8083756017</v>
      </c>
      <c r="AR118" s="36">
        <v>26078079.18</v>
      </c>
      <c r="AS118" s="37">
        <v>0</v>
      </c>
      <c r="AT118" s="36">
        <v>7989756017</v>
      </c>
      <c r="AU118" s="36">
        <v>94000000</v>
      </c>
      <c r="AV118" s="36">
        <v>3799932438</v>
      </c>
      <c r="AW118" s="36">
        <v>4189823579</v>
      </c>
      <c r="AX118" s="36">
        <v>3799932438</v>
      </c>
      <c r="AY118" s="37">
        <v>0</v>
      </c>
      <c r="AZ118" s="36">
        <v>3799932438</v>
      </c>
      <c r="BA118" s="37">
        <v>0</v>
      </c>
      <c r="BB118" s="36">
        <v>1720000</v>
      </c>
      <c r="BC118" s="18">
        <f t="shared" si="26"/>
        <v>0.98519352211698619</v>
      </c>
      <c r="BD118" s="18">
        <f t="shared" si="27"/>
        <v>0.46855859108016695</v>
      </c>
    </row>
    <row r="119" spans="1:56" s="13" customFormat="1" ht="16.5" customHeight="1">
      <c r="A119" s="66" t="s">
        <v>21</v>
      </c>
      <c r="B119" s="115"/>
      <c r="C119" s="66" t="s">
        <v>93</v>
      </c>
      <c r="D119" s="115"/>
      <c r="E119" s="66" t="s">
        <v>93</v>
      </c>
      <c r="F119" s="115"/>
      <c r="G119" s="66" t="s">
        <v>93</v>
      </c>
      <c r="H119" s="115"/>
      <c r="I119" s="66" t="s">
        <v>91</v>
      </c>
      <c r="J119" s="115"/>
      <c r="K119" s="115"/>
      <c r="L119" s="66"/>
      <c r="M119" s="115"/>
      <c r="N119" s="115"/>
      <c r="O119" s="66"/>
      <c r="P119" s="115"/>
      <c r="Q119" s="66"/>
      <c r="R119" s="115"/>
      <c r="S119" s="67" t="s">
        <v>166</v>
      </c>
      <c r="T119" s="116"/>
      <c r="U119" s="116"/>
      <c r="V119" s="116"/>
      <c r="W119" s="116"/>
      <c r="X119" s="116"/>
      <c r="Y119" s="116"/>
      <c r="Z119" s="116"/>
      <c r="AA119" s="68" t="s">
        <v>65</v>
      </c>
      <c r="AB119" s="116"/>
      <c r="AC119" s="116"/>
      <c r="AD119" s="116"/>
      <c r="AE119" s="116"/>
      <c r="AF119" s="68" t="s">
        <v>66</v>
      </c>
      <c r="AG119" s="116"/>
      <c r="AH119" s="116"/>
      <c r="AI119" s="35" t="s">
        <v>67</v>
      </c>
      <c r="AJ119" s="75" t="s">
        <v>68</v>
      </c>
      <c r="AK119" s="116"/>
      <c r="AL119" s="116"/>
      <c r="AM119" s="116"/>
      <c r="AN119" s="116"/>
      <c r="AO119" s="116"/>
      <c r="AP119" s="36">
        <v>4323139609</v>
      </c>
      <c r="AQ119" s="36">
        <v>3862155140</v>
      </c>
      <c r="AR119" s="36">
        <v>460984469</v>
      </c>
      <c r="AS119" s="37">
        <v>0</v>
      </c>
      <c r="AT119" s="36">
        <v>3585735398</v>
      </c>
      <c r="AU119" s="36">
        <v>276419742</v>
      </c>
      <c r="AV119" s="36">
        <v>3095618752</v>
      </c>
      <c r="AW119" s="36">
        <v>490116646</v>
      </c>
      <c r="AX119" s="36">
        <v>2840681657</v>
      </c>
      <c r="AY119" s="36">
        <v>254937095</v>
      </c>
      <c r="AZ119" s="36">
        <v>2811972316</v>
      </c>
      <c r="BA119" s="36">
        <v>28709341</v>
      </c>
      <c r="BB119" s="36">
        <v>19786610</v>
      </c>
      <c r="BC119" s="18">
        <f t="shared" si="26"/>
        <v>0.8294285455262983</v>
      </c>
      <c r="BD119" s="18">
        <f t="shared" si="27"/>
        <v>0.71605801153297888</v>
      </c>
    </row>
    <row r="120" spans="1:56" s="13" customFormat="1" ht="16.5" customHeight="1">
      <c r="A120" s="70" t="s">
        <v>21</v>
      </c>
      <c r="B120" s="115"/>
      <c r="C120" s="70" t="s">
        <v>107</v>
      </c>
      <c r="D120" s="115"/>
      <c r="E120" s="70"/>
      <c r="F120" s="115"/>
      <c r="G120" s="70"/>
      <c r="H120" s="115"/>
      <c r="I120" s="70"/>
      <c r="J120" s="115"/>
      <c r="K120" s="115"/>
      <c r="L120" s="70"/>
      <c r="M120" s="115"/>
      <c r="N120" s="115"/>
      <c r="O120" s="70"/>
      <c r="P120" s="115"/>
      <c r="Q120" s="70"/>
      <c r="R120" s="115"/>
      <c r="S120" s="71" t="s">
        <v>167</v>
      </c>
      <c r="T120" s="116"/>
      <c r="U120" s="116"/>
      <c r="V120" s="116"/>
      <c r="W120" s="116"/>
      <c r="X120" s="116"/>
      <c r="Y120" s="116"/>
      <c r="Z120" s="116"/>
      <c r="AA120" s="72" t="s">
        <v>65</v>
      </c>
      <c r="AB120" s="116"/>
      <c r="AC120" s="116"/>
      <c r="AD120" s="116"/>
      <c r="AE120" s="116"/>
      <c r="AF120" s="72" t="s">
        <v>66</v>
      </c>
      <c r="AG120" s="116"/>
      <c r="AH120" s="116"/>
      <c r="AI120" s="32" t="s">
        <v>67</v>
      </c>
      <c r="AJ120" s="73" t="s">
        <v>68</v>
      </c>
      <c r="AK120" s="116"/>
      <c r="AL120" s="116"/>
      <c r="AM120" s="116"/>
      <c r="AN120" s="116"/>
      <c r="AO120" s="116"/>
      <c r="AP120" s="33">
        <v>247945037859</v>
      </c>
      <c r="AQ120" s="33">
        <v>237216874211.60001</v>
      </c>
      <c r="AR120" s="33">
        <v>828163647.39999998</v>
      </c>
      <c r="AS120" s="33">
        <v>9900000000</v>
      </c>
      <c r="AT120" s="33">
        <v>224461698021.82999</v>
      </c>
      <c r="AU120" s="33">
        <v>12755176189.77</v>
      </c>
      <c r="AV120" s="33">
        <v>180298904554.57999</v>
      </c>
      <c r="AW120" s="33">
        <v>44162793467.25</v>
      </c>
      <c r="AX120" s="33">
        <v>178756530827.85001</v>
      </c>
      <c r="AY120" s="33">
        <v>1542373726.73</v>
      </c>
      <c r="AZ120" s="33">
        <v>178687086901.85001</v>
      </c>
      <c r="BA120" s="33">
        <v>69443926</v>
      </c>
      <c r="BB120" s="33">
        <v>675153655</v>
      </c>
      <c r="BC120" s="18">
        <f t="shared" si="26"/>
        <v>0.9052881233681942</v>
      </c>
      <c r="BD120" s="18">
        <f t="shared" si="27"/>
        <v>0.72717286908202361</v>
      </c>
    </row>
    <row r="121" spans="1:56" s="13" customFormat="1" ht="16.5" customHeight="1">
      <c r="A121" s="70" t="s">
        <v>21</v>
      </c>
      <c r="B121" s="115"/>
      <c r="C121" s="70" t="s">
        <v>107</v>
      </c>
      <c r="D121" s="115"/>
      <c r="E121" s="70"/>
      <c r="F121" s="115"/>
      <c r="G121" s="70"/>
      <c r="H121" s="115"/>
      <c r="I121" s="70"/>
      <c r="J121" s="115"/>
      <c r="K121" s="115"/>
      <c r="L121" s="70"/>
      <c r="M121" s="115"/>
      <c r="N121" s="115"/>
      <c r="O121" s="70"/>
      <c r="P121" s="115"/>
      <c r="Q121" s="70"/>
      <c r="R121" s="115"/>
      <c r="S121" s="71" t="s">
        <v>167</v>
      </c>
      <c r="T121" s="116"/>
      <c r="U121" s="116"/>
      <c r="V121" s="116"/>
      <c r="W121" s="116"/>
      <c r="X121" s="116"/>
      <c r="Y121" s="116"/>
      <c r="Z121" s="116"/>
      <c r="AA121" s="72" t="s">
        <v>65</v>
      </c>
      <c r="AB121" s="116"/>
      <c r="AC121" s="116"/>
      <c r="AD121" s="116"/>
      <c r="AE121" s="116"/>
      <c r="AF121" s="72" t="s">
        <v>69</v>
      </c>
      <c r="AG121" s="116"/>
      <c r="AH121" s="116"/>
      <c r="AI121" s="32" t="s">
        <v>72</v>
      </c>
      <c r="AJ121" s="73" t="s">
        <v>73</v>
      </c>
      <c r="AK121" s="116"/>
      <c r="AL121" s="116"/>
      <c r="AM121" s="116"/>
      <c r="AN121" s="116"/>
      <c r="AO121" s="116"/>
      <c r="AP121" s="33">
        <v>153894590000</v>
      </c>
      <c r="AQ121" s="33">
        <v>133991713301</v>
      </c>
      <c r="AR121" s="33">
        <v>19902876699</v>
      </c>
      <c r="AS121" s="34">
        <v>0</v>
      </c>
      <c r="AT121" s="33">
        <v>124268923721.60001</v>
      </c>
      <c r="AU121" s="33">
        <v>9722789579.3999996</v>
      </c>
      <c r="AV121" s="33">
        <v>111840864959.96001</v>
      </c>
      <c r="AW121" s="33">
        <v>12428058761.639999</v>
      </c>
      <c r="AX121" s="33">
        <v>108910055890.96001</v>
      </c>
      <c r="AY121" s="33">
        <v>2930809069</v>
      </c>
      <c r="AZ121" s="33">
        <v>108910055890.96001</v>
      </c>
      <c r="BA121" s="34">
        <v>0</v>
      </c>
      <c r="BB121" s="34">
        <v>0</v>
      </c>
      <c r="BC121" s="18">
        <f t="shared" si="26"/>
        <v>0.80749377688715374</v>
      </c>
      <c r="BD121" s="18">
        <f t="shared" si="27"/>
        <v>0.72673682005299867</v>
      </c>
    </row>
    <row r="122" spans="1:56" s="13" customFormat="1" ht="16.5" customHeight="1">
      <c r="A122" s="70" t="s">
        <v>21</v>
      </c>
      <c r="B122" s="115"/>
      <c r="C122" s="70" t="s">
        <v>107</v>
      </c>
      <c r="D122" s="115"/>
      <c r="E122" s="70" t="s">
        <v>107</v>
      </c>
      <c r="F122" s="115"/>
      <c r="G122" s="70"/>
      <c r="H122" s="115"/>
      <c r="I122" s="70"/>
      <c r="J122" s="115"/>
      <c r="K122" s="115"/>
      <c r="L122" s="70"/>
      <c r="M122" s="115"/>
      <c r="N122" s="115"/>
      <c r="O122" s="70"/>
      <c r="P122" s="115"/>
      <c r="Q122" s="70"/>
      <c r="R122" s="115"/>
      <c r="S122" s="71" t="s">
        <v>168</v>
      </c>
      <c r="T122" s="116"/>
      <c r="U122" s="116"/>
      <c r="V122" s="116"/>
      <c r="W122" s="116"/>
      <c r="X122" s="116"/>
      <c r="Y122" s="116"/>
      <c r="Z122" s="116"/>
      <c r="AA122" s="72" t="s">
        <v>65</v>
      </c>
      <c r="AB122" s="116"/>
      <c r="AC122" s="116"/>
      <c r="AD122" s="116"/>
      <c r="AE122" s="116"/>
      <c r="AF122" s="72" t="s">
        <v>66</v>
      </c>
      <c r="AG122" s="116"/>
      <c r="AH122" s="116"/>
      <c r="AI122" s="32" t="s">
        <v>67</v>
      </c>
      <c r="AJ122" s="73" t="s">
        <v>68</v>
      </c>
      <c r="AK122" s="116"/>
      <c r="AL122" s="116"/>
      <c r="AM122" s="116"/>
      <c r="AN122" s="116"/>
      <c r="AO122" s="116"/>
      <c r="AP122" s="33">
        <v>246224136080</v>
      </c>
      <c r="AQ122" s="33">
        <v>235495979574.60001</v>
      </c>
      <c r="AR122" s="33">
        <v>828156505.39999998</v>
      </c>
      <c r="AS122" s="33">
        <v>9900000000</v>
      </c>
      <c r="AT122" s="33">
        <v>223731085671.82999</v>
      </c>
      <c r="AU122" s="33">
        <v>11764893902.77</v>
      </c>
      <c r="AV122" s="33">
        <v>179696414185.57999</v>
      </c>
      <c r="AW122" s="33">
        <v>44034671486.25</v>
      </c>
      <c r="AX122" s="33">
        <v>178154040458.85001</v>
      </c>
      <c r="AY122" s="33">
        <v>1542373726.73</v>
      </c>
      <c r="AZ122" s="33">
        <v>178084596532.85001</v>
      </c>
      <c r="BA122" s="33">
        <v>69443926</v>
      </c>
      <c r="BB122" s="33">
        <v>53636212</v>
      </c>
      <c r="BC122" s="18">
        <f t="shared" si="26"/>
        <v>0.908648068518913</v>
      </c>
      <c r="BD122" s="18">
        <f t="shared" si="27"/>
        <v>0.72980828381176788</v>
      </c>
    </row>
    <row r="123" spans="1:56" s="13" customFormat="1" ht="16.5" customHeight="1">
      <c r="A123" s="70" t="s">
        <v>21</v>
      </c>
      <c r="B123" s="115"/>
      <c r="C123" s="70" t="s">
        <v>107</v>
      </c>
      <c r="D123" s="115"/>
      <c r="E123" s="70" t="s">
        <v>107</v>
      </c>
      <c r="F123" s="115"/>
      <c r="G123" s="70"/>
      <c r="H123" s="115"/>
      <c r="I123" s="70"/>
      <c r="J123" s="115"/>
      <c r="K123" s="115"/>
      <c r="L123" s="70"/>
      <c r="M123" s="115"/>
      <c r="N123" s="115"/>
      <c r="O123" s="70"/>
      <c r="P123" s="115"/>
      <c r="Q123" s="70"/>
      <c r="R123" s="115"/>
      <c r="S123" s="71" t="s">
        <v>168</v>
      </c>
      <c r="T123" s="116"/>
      <c r="U123" s="116"/>
      <c r="V123" s="116"/>
      <c r="W123" s="116"/>
      <c r="X123" s="116"/>
      <c r="Y123" s="116"/>
      <c r="Z123" s="116"/>
      <c r="AA123" s="72" t="s">
        <v>65</v>
      </c>
      <c r="AB123" s="116"/>
      <c r="AC123" s="116"/>
      <c r="AD123" s="116"/>
      <c r="AE123" s="116"/>
      <c r="AF123" s="72" t="s">
        <v>69</v>
      </c>
      <c r="AG123" s="116"/>
      <c r="AH123" s="116"/>
      <c r="AI123" s="32" t="s">
        <v>72</v>
      </c>
      <c r="AJ123" s="73" t="s">
        <v>73</v>
      </c>
      <c r="AK123" s="116"/>
      <c r="AL123" s="116"/>
      <c r="AM123" s="116"/>
      <c r="AN123" s="116"/>
      <c r="AO123" s="116"/>
      <c r="AP123" s="33">
        <v>153894590000</v>
      </c>
      <c r="AQ123" s="33">
        <v>133991713301</v>
      </c>
      <c r="AR123" s="33">
        <v>19902876699</v>
      </c>
      <c r="AS123" s="34">
        <v>0</v>
      </c>
      <c r="AT123" s="33">
        <v>124268923721.60001</v>
      </c>
      <c r="AU123" s="33">
        <v>9722789579.3999996</v>
      </c>
      <c r="AV123" s="33">
        <v>111840864959.96001</v>
      </c>
      <c r="AW123" s="33">
        <v>12428058761.639999</v>
      </c>
      <c r="AX123" s="33">
        <v>108910055890.96001</v>
      </c>
      <c r="AY123" s="33">
        <v>2930809069</v>
      </c>
      <c r="AZ123" s="33">
        <v>108910055890.96001</v>
      </c>
      <c r="BA123" s="34">
        <v>0</v>
      </c>
      <c r="BB123" s="34">
        <v>0</v>
      </c>
      <c r="BC123" s="18">
        <f t="shared" si="26"/>
        <v>0.80749377688715374</v>
      </c>
      <c r="BD123" s="18">
        <f t="shared" si="27"/>
        <v>0.72673682005299867</v>
      </c>
    </row>
    <row r="124" spans="1:56" s="13" customFormat="1" ht="16.5" customHeight="1">
      <c r="A124" s="70" t="s">
        <v>21</v>
      </c>
      <c r="B124" s="115"/>
      <c r="C124" s="70" t="s">
        <v>107</v>
      </c>
      <c r="D124" s="115"/>
      <c r="E124" s="70" t="s">
        <v>107</v>
      </c>
      <c r="F124" s="115"/>
      <c r="G124" s="70" t="s">
        <v>74</v>
      </c>
      <c r="H124" s="115"/>
      <c r="I124" s="70"/>
      <c r="J124" s="115"/>
      <c r="K124" s="115"/>
      <c r="L124" s="70"/>
      <c r="M124" s="115"/>
      <c r="N124" s="115"/>
      <c r="O124" s="70"/>
      <c r="P124" s="115"/>
      <c r="Q124" s="70"/>
      <c r="R124" s="115"/>
      <c r="S124" s="71" t="s">
        <v>169</v>
      </c>
      <c r="T124" s="116"/>
      <c r="U124" s="116"/>
      <c r="V124" s="116"/>
      <c r="W124" s="116"/>
      <c r="X124" s="116"/>
      <c r="Y124" s="116"/>
      <c r="Z124" s="116"/>
      <c r="AA124" s="72" t="s">
        <v>65</v>
      </c>
      <c r="AB124" s="116"/>
      <c r="AC124" s="116"/>
      <c r="AD124" s="116"/>
      <c r="AE124" s="116"/>
      <c r="AF124" s="72" t="s">
        <v>66</v>
      </c>
      <c r="AG124" s="116"/>
      <c r="AH124" s="116"/>
      <c r="AI124" s="32" t="s">
        <v>67</v>
      </c>
      <c r="AJ124" s="73" t="s">
        <v>68</v>
      </c>
      <c r="AK124" s="116"/>
      <c r="AL124" s="116"/>
      <c r="AM124" s="116"/>
      <c r="AN124" s="116"/>
      <c r="AO124" s="116"/>
      <c r="AP124" s="33">
        <v>246224136080</v>
      </c>
      <c r="AQ124" s="33">
        <v>235495979574.60001</v>
      </c>
      <c r="AR124" s="33">
        <v>828156505.39999998</v>
      </c>
      <c r="AS124" s="33">
        <v>9900000000</v>
      </c>
      <c r="AT124" s="33">
        <v>223731085671.82999</v>
      </c>
      <c r="AU124" s="33">
        <v>11764893902.77</v>
      </c>
      <c r="AV124" s="33">
        <v>179696414185.57999</v>
      </c>
      <c r="AW124" s="33">
        <v>44034671486.25</v>
      </c>
      <c r="AX124" s="33">
        <v>178154040458.85001</v>
      </c>
      <c r="AY124" s="33">
        <v>1542373726.73</v>
      </c>
      <c r="AZ124" s="33">
        <v>178084596532.85001</v>
      </c>
      <c r="BA124" s="33">
        <v>69443926</v>
      </c>
      <c r="BB124" s="33">
        <v>53636212</v>
      </c>
      <c r="BC124" s="18">
        <f t="shared" si="26"/>
        <v>0.908648068518913</v>
      </c>
      <c r="BD124" s="18">
        <f t="shared" si="27"/>
        <v>0.72980828381176788</v>
      </c>
    </row>
    <row r="125" spans="1:56" s="13" customFormat="1" ht="16.5" customHeight="1">
      <c r="A125" s="70" t="s">
        <v>21</v>
      </c>
      <c r="B125" s="115"/>
      <c r="C125" s="70" t="s">
        <v>107</v>
      </c>
      <c r="D125" s="115"/>
      <c r="E125" s="70" t="s">
        <v>107</v>
      </c>
      <c r="F125" s="115"/>
      <c r="G125" s="70" t="s">
        <v>74</v>
      </c>
      <c r="H125" s="115"/>
      <c r="I125" s="70"/>
      <c r="J125" s="115"/>
      <c r="K125" s="115"/>
      <c r="L125" s="70"/>
      <c r="M125" s="115"/>
      <c r="N125" s="115"/>
      <c r="O125" s="70"/>
      <c r="P125" s="115"/>
      <c r="Q125" s="70"/>
      <c r="R125" s="115"/>
      <c r="S125" s="71" t="s">
        <v>169</v>
      </c>
      <c r="T125" s="116"/>
      <c r="U125" s="116"/>
      <c r="V125" s="116"/>
      <c r="W125" s="116"/>
      <c r="X125" s="116"/>
      <c r="Y125" s="116"/>
      <c r="Z125" s="116"/>
      <c r="AA125" s="72" t="s">
        <v>65</v>
      </c>
      <c r="AB125" s="116"/>
      <c r="AC125" s="116"/>
      <c r="AD125" s="116"/>
      <c r="AE125" s="116"/>
      <c r="AF125" s="72" t="s">
        <v>69</v>
      </c>
      <c r="AG125" s="116"/>
      <c r="AH125" s="116"/>
      <c r="AI125" s="32" t="s">
        <v>72</v>
      </c>
      <c r="AJ125" s="73" t="s">
        <v>73</v>
      </c>
      <c r="AK125" s="116"/>
      <c r="AL125" s="116"/>
      <c r="AM125" s="116"/>
      <c r="AN125" s="116"/>
      <c r="AO125" s="116"/>
      <c r="AP125" s="33">
        <v>153894590000</v>
      </c>
      <c r="AQ125" s="33">
        <v>133991713301</v>
      </c>
      <c r="AR125" s="33">
        <v>19902876699</v>
      </c>
      <c r="AS125" s="34">
        <v>0</v>
      </c>
      <c r="AT125" s="33">
        <v>124268923721.60001</v>
      </c>
      <c r="AU125" s="33">
        <v>9722789579.3999996</v>
      </c>
      <c r="AV125" s="33">
        <v>111840864959.96001</v>
      </c>
      <c r="AW125" s="33">
        <v>12428058761.639999</v>
      </c>
      <c r="AX125" s="33">
        <v>108910055890.96001</v>
      </c>
      <c r="AY125" s="33">
        <v>2930809069</v>
      </c>
      <c r="AZ125" s="33">
        <v>108910055890.96001</v>
      </c>
      <c r="BA125" s="34">
        <v>0</v>
      </c>
      <c r="BB125" s="34">
        <v>0</v>
      </c>
      <c r="BC125" s="18">
        <f t="shared" si="26"/>
        <v>0.80749377688715374</v>
      </c>
      <c r="BD125" s="18">
        <f t="shared" si="27"/>
        <v>0.72673682005299867</v>
      </c>
    </row>
    <row r="126" spans="1:56" s="13" customFormat="1" ht="16.5" customHeight="1">
      <c r="A126" s="66" t="s">
        <v>21</v>
      </c>
      <c r="B126" s="115"/>
      <c r="C126" s="66" t="s">
        <v>107</v>
      </c>
      <c r="D126" s="115"/>
      <c r="E126" s="66" t="s">
        <v>107</v>
      </c>
      <c r="F126" s="115"/>
      <c r="G126" s="66" t="s">
        <v>74</v>
      </c>
      <c r="H126" s="115"/>
      <c r="I126" s="66" t="s">
        <v>85</v>
      </c>
      <c r="J126" s="115"/>
      <c r="K126" s="115"/>
      <c r="L126" s="66"/>
      <c r="M126" s="115"/>
      <c r="N126" s="115"/>
      <c r="O126" s="66"/>
      <c r="P126" s="115"/>
      <c r="Q126" s="66"/>
      <c r="R126" s="115"/>
      <c r="S126" s="67" t="s">
        <v>170</v>
      </c>
      <c r="T126" s="116"/>
      <c r="U126" s="116"/>
      <c r="V126" s="116"/>
      <c r="W126" s="116"/>
      <c r="X126" s="116"/>
      <c r="Y126" s="116"/>
      <c r="Z126" s="116"/>
      <c r="AA126" s="68" t="s">
        <v>65</v>
      </c>
      <c r="AB126" s="116"/>
      <c r="AC126" s="116"/>
      <c r="AD126" s="116"/>
      <c r="AE126" s="116"/>
      <c r="AF126" s="68" t="s">
        <v>66</v>
      </c>
      <c r="AG126" s="116"/>
      <c r="AH126" s="116"/>
      <c r="AI126" s="35" t="s">
        <v>67</v>
      </c>
      <c r="AJ126" s="75" t="s">
        <v>68</v>
      </c>
      <c r="AK126" s="116"/>
      <c r="AL126" s="116"/>
      <c r="AM126" s="116"/>
      <c r="AN126" s="116"/>
      <c r="AO126" s="116"/>
      <c r="AP126" s="36">
        <v>235997136080</v>
      </c>
      <c r="AQ126" s="36">
        <v>235168983611.60001</v>
      </c>
      <c r="AR126" s="36">
        <v>828152468.39999998</v>
      </c>
      <c r="AS126" s="37">
        <v>0</v>
      </c>
      <c r="AT126" s="36">
        <v>223442461994.82999</v>
      </c>
      <c r="AU126" s="36">
        <v>11726521616.77</v>
      </c>
      <c r="AV126" s="36">
        <v>179530088036.57999</v>
      </c>
      <c r="AW126" s="36">
        <v>43912373958.25</v>
      </c>
      <c r="AX126" s="36">
        <v>177987714309.85001</v>
      </c>
      <c r="AY126" s="36">
        <v>1542373726.73</v>
      </c>
      <c r="AZ126" s="36">
        <v>177918270383.85001</v>
      </c>
      <c r="BA126" s="36">
        <v>69443926</v>
      </c>
      <c r="BB126" s="36">
        <v>53636212</v>
      </c>
      <c r="BC126" s="18">
        <f t="shared" si="26"/>
        <v>0.94680158287635263</v>
      </c>
      <c r="BD126" s="18">
        <f t="shared" si="27"/>
        <v>0.76072994367067903</v>
      </c>
    </row>
    <row r="127" spans="1:56" s="13" customFormat="1" ht="16.5" customHeight="1">
      <c r="A127" s="66" t="s">
        <v>21</v>
      </c>
      <c r="B127" s="115"/>
      <c r="C127" s="66" t="s">
        <v>107</v>
      </c>
      <c r="D127" s="115"/>
      <c r="E127" s="66" t="s">
        <v>107</v>
      </c>
      <c r="F127" s="115"/>
      <c r="G127" s="66" t="s">
        <v>74</v>
      </c>
      <c r="H127" s="115"/>
      <c r="I127" s="66" t="s">
        <v>87</v>
      </c>
      <c r="J127" s="115"/>
      <c r="K127" s="115"/>
      <c r="L127" s="66"/>
      <c r="M127" s="115"/>
      <c r="N127" s="115"/>
      <c r="O127" s="66"/>
      <c r="P127" s="115"/>
      <c r="Q127" s="66"/>
      <c r="R127" s="115"/>
      <c r="S127" s="67" t="s">
        <v>171</v>
      </c>
      <c r="T127" s="116"/>
      <c r="U127" s="116"/>
      <c r="V127" s="116"/>
      <c r="W127" s="116"/>
      <c r="X127" s="116"/>
      <c r="Y127" s="116"/>
      <c r="Z127" s="116"/>
      <c r="AA127" s="68" t="s">
        <v>65</v>
      </c>
      <c r="AB127" s="116"/>
      <c r="AC127" s="116"/>
      <c r="AD127" s="116"/>
      <c r="AE127" s="116"/>
      <c r="AF127" s="68" t="s">
        <v>69</v>
      </c>
      <c r="AG127" s="116"/>
      <c r="AH127" s="116"/>
      <c r="AI127" s="35" t="s">
        <v>72</v>
      </c>
      <c r="AJ127" s="75" t="s">
        <v>73</v>
      </c>
      <c r="AK127" s="116"/>
      <c r="AL127" s="116"/>
      <c r="AM127" s="116"/>
      <c r="AN127" s="116"/>
      <c r="AO127" s="116"/>
      <c r="AP127" s="36">
        <v>153325000000</v>
      </c>
      <c r="AQ127" s="36">
        <v>133991713301</v>
      </c>
      <c r="AR127" s="36">
        <v>19333286699</v>
      </c>
      <c r="AS127" s="37">
        <v>0</v>
      </c>
      <c r="AT127" s="36">
        <v>124268923721.60001</v>
      </c>
      <c r="AU127" s="36">
        <v>9722789579.3999996</v>
      </c>
      <c r="AV127" s="36">
        <v>111840864959.96001</v>
      </c>
      <c r="AW127" s="36">
        <v>12428058761.639999</v>
      </c>
      <c r="AX127" s="36">
        <v>108910055890.96001</v>
      </c>
      <c r="AY127" s="36">
        <v>2930809069</v>
      </c>
      <c r="AZ127" s="36">
        <v>108910055890.96001</v>
      </c>
      <c r="BA127" s="37">
        <v>0</v>
      </c>
      <c r="BB127" s="37">
        <v>0</v>
      </c>
      <c r="BC127" s="18">
        <f t="shared" si="26"/>
        <v>0.81049355109473342</v>
      </c>
      <c r="BD127" s="18">
        <f t="shared" si="27"/>
        <v>0.72943658868390682</v>
      </c>
    </row>
    <row r="128" spans="1:56" s="13" customFormat="1" ht="16.5" customHeight="1">
      <c r="A128" s="66" t="s">
        <v>21</v>
      </c>
      <c r="B128" s="115"/>
      <c r="C128" s="66" t="s">
        <v>107</v>
      </c>
      <c r="D128" s="115"/>
      <c r="E128" s="66" t="s">
        <v>107</v>
      </c>
      <c r="F128" s="115"/>
      <c r="G128" s="66" t="s">
        <v>74</v>
      </c>
      <c r="H128" s="115"/>
      <c r="I128" s="66" t="s">
        <v>172</v>
      </c>
      <c r="J128" s="115"/>
      <c r="K128" s="115"/>
      <c r="L128" s="66"/>
      <c r="M128" s="115"/>
      <c r="N128" s="115"/>
      <c r="O128" s="66"/>
      <c r="P128" s="115"/>
      <c r="Q128" s="66"/>
      <c r="R128" s="115"/>
      <c r="S128" s="67" t="s">
        <v>173</v>
      </c>
      <c r="T128" s="116"/>
      <c r="U128" s="116"/>
      <c r="V128" s="116"/>
      <c r="W128" s="116"/>
      <c r="X128" s="116"/>
      <c r="Y128" s="116"/>
      <c r="Z128" s="116"/>
      <c r="AA128" s="68" t="s">
        <v>65</v>
      </c>
      <c r="AB128" s="116"/>
      <c r="AC128" s="116"/>
      <c r="AD128" s="116"/>
      <c r="AE128" s="116"/>
      <c r="AF128" s="68" t="s">
        <v>69</v>
      </c>
      <c r="AG128" s="116"/>
      <c r="AH128" s="116"/>
      <c r="AI128" s="35" t="s">
        <v>72</v>
      </c>
      <c r="AJ128" s="75" t="s">
        <v>73</v>
      </c>
      <c r="AK128" s="116"/>
      <c r="AL128" s="116"/>
      <c r="AM128" s="116"/>
      <c r="AN128" s="116"/>
      <c r="AO128" s="116"/>
      <c r="AP128" s="36">
        <v>569590000</v>
      </c>
      <c r="AQ128" s="37">
        <v>0</v>
      </c>
      <c r="AR128" s="36">
        <v>569590000</v>
      </c>
      <c r="AS128" s="37">
        <v>0</v>
      </c>
      <c r="AT128" s="37">
        <v>0</v>
      </c>
      <c r="AU128" s="37">
        <v>0</v>
      </c>
      <c r="AV128" s="37">
        <v>0</v>
      </c>
      <c r="AW128" s="37">
        <v>0</v>
      </c>
      <c r="AX128" s="37">
        <v>0</v>
      </c>
      <c r="AY128" s="37">
        <v>0</v>
      </c>
      <c r="AZ128" s="37">
        <v>0</v>
      </c>
      <c r="BA128" s="37">
        <v>0</v>
      </c>
      <c r="BB128" s="37">
        <v>0</v>
      </c>
      <c r="BC128" s="18">
        <f t="shared" si="26"/>
        <v>0</v>
      </c>
      <c r="BD128" s="18">
        <f t="shared" si="27"/>
        <v>0</v>
      </c>
    </row>
    <row r="129" spans="1:56" s="13" customFormat="1" ht="16.5" customHeight="1">
      <c r="A129" s="66" t="s">
        <v>21</v>
      </c>
      <c r="B129" s="115"/>
      <c r="C129" s="66" t="s">
        <v>107</v>
      </c>
      <c r="D129" s="115"/>
      <c r="E129" s="66" t="s">
        <v>107</v>
      </c>
      <c r="F129" s="115"/>
      <c r="G129" s="66" t="s">
        <v>74</v>
      </c>
      <c r="H129" s="115"/>
      <c r="I129" s="66" t="s">
        <v>174</v>
      </c>
      <c r="J129" s="115"/>
      <c r="K129" s="115"/>
      <c r="L129" s="66"/>
      <c r="M129" s="115"/>
      <c r="N129" s="115"/>
      <c r="O129" s="66"/>
      <c r="P129" s="115"/>
      <c r="Q129" s="66"/>
      <c r="R129" s="115"/>
      <c r="S129" s="67" t="s">
        <v>175</v>
      </c>
      <c r="T129" s="116"/>
      <c r="U129" s="116"/>
      <c r="V129" s="116"/>
      <c r="W129" s="116"/>
      <c r="X129" s="116"/>
      <c r="Y129" s="116"/>
      <c r="Z129" s="116"/>
      <c r="AA129" s="68" t="s">
        <v>65</v>
      </c>
      <c r="AB129" s="116"/>
      <c r="AC129" s="116"/>
      <c r="AD129" s="116"/>
      <c r="AE129" s="116"/>
      <c r="AF129" s="68" t="s">
        <v>66</v>
      </c>
      <c r="AG129" s="116"/>
      <c r="AH129" s="116"/>
      <c r="AI129" s="35" t="s">
        <v>67</v>
      </c>
      <c r="AJ129" s="75" t="s">
        <v>68</v>
      </c>
      <c r="AK129" s="116"/>
      <c r="AL129" s="116"/>
      <c r="AM129" s="116"/>
      <c r="AN129" s="116"/>
      <c r="AO129" s="116"/>
      <c r="AP129" s="36">
        <v>327000000</v>
      </c>
      <c r="AQ129" s="36">
        <v>326995963</v>
      </c>
      <c r="AR129" s="36">
        <v>4037</v>
      </c>
      <c r="AS129" s="37">
        <v>0</v>
      </c>
      <c r="AT129" s="36">
        <v>288623677</v>
      </c>
      <c r="AU129" s="36">
        <v>38372286</v>
      </c>
      <c r="AV129" s="36">
        <v>166326149</v>
      </c>
      <c r="AW129" s="36">
        <v>122297528</v>
      </c>
      <c r="AX129" s="36">
        <v>166326149</v>
      </c>
      <c r="AY129" s="37">
        <v>0</v>
      </c>
      <c r="AZ129" s="36">
        <v>166326149</v>
      </c>
      <c r="BA129" s="37">
        <v>0</v>
      </c>
      <c r="BB129" s="37">
        <v>0</v>
      </c>
      <c r="BC129" s="18">
        <f t="shared" si="26"/>
        <v>0.88264121406727825</v>
      </c>
      <c r="BD129" s="18">
        <f t="shared" si="27"/>
        <v>0.50864265749235471</v>
      </c>
    </row>
    <row r="130" spans="1:56" s="13" customFormat="1" ht="16.5" customHeight="1">
      <c r="A130" s="66" t="s">
        <v>21</v>
      </c>
      <c r="B130" s="115"/>
      <c r="C130" s="66" t="s">
        <v>107</v>
      </c>
      <c r="D130" s="115"/>
      <c r="E130" s="66" t="s">
        <v>107</v>
      </c>
      <c r="F130" s="115"/>
      <c r="G130" s="66" t="s">
        <v>74</v>
      </c>
      <c r="H130" s="115"/>
      <c r="I130" s="66" t="s">
        <v>176</v>
      </c>
      <c r="J130" s="115"/>
      <c r="K130" s="115"/>
      <c r="L130" s="66"/>
      <c r="M130" s="115"/>
      <c r="N130" s="115"/>
      <c r="O130" s="66"/>
      <c r="P130" s="115"/>
      <c r="Q130" s="66"/>
      <c r="R130" s="115"/>
      <c r="S130" s="67" t="s">
        <v>177</v>
      </c>
      <c r="T130" s="116"/>
      <c r="U130" s="116"/>
      <c r="V130" s="116"/>
      <c r="W130" s="116"/>
      <c r="X130" s="116"/>
      <c r="Y130" s="116"/>
      <c r="Z130" s="116"/>
      <c r="AA130" s="68" t="s">
        <v>65</v>
      </c>
      <c r="AB130" s="116"/>
      <c r="AC130" s="116"/>
      <c r="AD130" s="116"/>
      <c r="AE130" s="116"/>
      <c r="AF130" s="68" t="s">
        <v>66</v>
      </c>
      <c r="AG130" s="116"/>
      <c r="AH130" s="116"/>
      <c r="AI130" s="35" t="s">
        <v>67</v>
      </c>
      <c r="AJ130" s="75" t="s">
        <v>68</v>
      </c>
      <c r="AK130" s="116"/>
      <c r="AL130" s="116"/>
      <c r="AM130" s="116"/>
      <c r="AN130" s="116"/>
      <c r="AO130" s="116"/>
      <c r="AP130" s="36">
        <v>9900000000</v>
      </c>
      <c r="AQ130" s="37">
        <v>0</v>
      </c>
      <c r="AR130" s="37">
        <v>0</v>
      </c>
      <c r="AS130" s="36">
        <v>9900000000</v>
      </c>
      <c r="AT130" s="37">
        <v>0</v>
      </c>
      <c r="AU130" s="37">
        <v>0</v>
      </c>
      <c r="AV130" s="37">
        <v>0</v>
      </c>
      <c r="AW130" s="37">
        <v>0</v>
      </c>
      <c r="AX130" s="37">
        <v>0</v>
      </c>
      <c r="AY130" s="37">
        <v>0</v>
      </c>
      <c r="AZ130" s="37">
        <v>0</v>
      </c>
      <c r="BA130" s="37">
        <v>0</v>
      </c>
      <c r="BB130" s="37">
        <v>0</v>
      </c>
      <c r="BC130" s="18">
        <f t="shared" si="26"/>
        <v>0</v>
      </c>
      <c r="BD130" s="18">
        <f t="shared" si="27"/>
        <v>0</v>
      </c>
    </row>
    <row r="131" spans="1:56" s="13" customFormat="1" ht="16.5" customHeight="1">
      <c r="A131" s="70" t="s">
        <v>21</v>
      </c>
      <c r="B131" s="115"/>
      <c r="C131" s="70" t="s">
        <v>107</v>
      </c>
      <c r="D131" s="115"/>
      <c r="E131" s="70" t="s">
        <v>178</v>
      </c>
      <c r="F131" s="115"/>
      <c r="G131" s="70"/>
      <c r="H131" s="115"/>
      <c r="I131" s="70"/>
      <c r="J131" s="115"/>
      <c r="K131" s="115"/>
      <c r="L131" s="70"/>
      <c r="M131" s="115"/>
      <c r="N131" s="115"/>
      <c r="O131" s="70"/>
      <c r="P131" s="115"/>
      <c r="Q131" s="70"/>
      <c r="R131" s="115"/>
      <c r="S131" s="71" t="s">
        <v>179</v>
      </c>
      <c r="T131" s="116"/>
      <c r="U131" s="116"/>
      <c r="V131" s="116"/>
      <c r="W131" s="116"/>
      <c r="X131" s="116"/>
      <c r="Y131" s="116"/>
      <c r="Z131" s="116"/>
      <c r="AA131" s="72" t="s">
        <v>65</v>
      </c>
      <c r="AB131" s="116"/>
      <c r="AC131" s="116"/>
      <c r="AD131" s="116"/>
      <c r="AE131" s="116"/>
      <c r="AF131" s="72" t="s">
        <v>66</v>
      </c>
      <c r="AG131" s="116"/>
      <c r="AH131" s="116"/>
      <c r="AI131" s="32" t="s">
        <v>67</v>
      </c>
      <c r="AJ131" s="73" t="s">
        <v>68</v>
      </c>
      <c r="AK131" s="116"/>
      <c r="AL131" s="116"/>
      <c r="AM131" s="116"/>
      <c r="AN131" s="116"/>
      <c r="AO131" s="116"/>
      <c r="AP131" s="33">
        <v>1650685000</v>
      </c>
      <c r="AQ131" s="33">
        <v>1650685000</v>
      </c>
      <c r="AR131" s="34">
        <v>0</v>
      </c>
      <c r="AS131" s="34">
        <v>0</v>
      </c>
      <c r="AT131" s="33">
        <v>660551513</v>
      </c>
      <c r="AU131" s="33">
        <v>990133487</v>
      </c>
      <c r="AV131" s="33">
        <v>532438185</v>
      </c>
      <c r="AW131" s="33">
        <v>128113328</v>
      </c>
      <c r="AX131" s="33">
        <v>532438185</v>
      </c>
      <c r="AY131" s="34">
        <v>0</v>
      </c>
      <c r="AZ131" s="33">
        <v>532438185</v>
      </c>
      <c r="BA131" s="34">
        <v>0</v>
      </c>
      <c r="BB131" s="33">
        <v>621517443</v>
      </c>
      <c r="BC131" s="18">
        <f t="shared" si="26"/>
        <v>0.40016811990173778</v>
      </c>
      <c r="BD131" s="18">
        <f t="shared" si="27"/>
        <v>0.32255589952050212</v>
      </c>
    </row>
    <row r="132" spans="1:56" s="13" customFormat="1" ht="16.5" customHeight="1">
      <c r="A132" s="70" t="s">
        <v>21</v>
      </c>
      <c r="B132" s="115"/>
      <c r="C132" s="70" t="s">
        <v>107</v>
      </c>
      <c r="D132" s="115"/>
      <c r="E132" s="70" t="s">
        <v>178</v>
      </c>
      <c r="F132" s="115"/>
      <c r="G132" s="70" t="s">
        <v>93</v>
      </c>
      <c r="H132" s="115"/>
      <c r="I132" s="70"/>
      <c r="J132" s="115"/>
      <c r="K132" s="115"/>
      <c r="L132" s="70"/>
      <c r="M132" s="115"/>
      <c r="N132" s="115"/>
      <c r="O132" s="70"/>
      <c r="P132" s="115"/>
      <c r="Q132" s="70"/>
      <c r="R132" s="115"/>
      <c r="S132" s="71" t="s">
        <v>180</v>
      </c>
      <c r="T132" s="116"/>
      <c r="U132" s="116"/>
      <c r="V132" s="116"/>
      <c r="W132" s="116"/>
      <c r="X132" s="116"/>
      <c r="Y132" s="116"/>
      <c r="Z132" s="116"/>
      <c r="AA132" s="72" t="s">
        <v>65</v>
      </c>
      <c r="AB132" s="116"/>
      <c r="AC132" s="116"/>
      <c r="AD132" s="116"/>
      <c r="AE132" s="116"/>
      <c r="AF132" s="72" t="s">
        <v>66</v>
      </c>
      <c r="AG132" s="116"/>
      <c r="AH132" s="116"/>
      <c r="AI132" s="32" t="s">
        <v>67</v>
      </c>
      <c r="AJ132" s="73" t="s">
        <v>68</v>
      </c>
      <c r="AK132" s="116"/>
      <c r="AL132" s="116"/>
      <c r="AM132" s="116"/>
      <c r="AN132" s="116"/>
      <c r="AO132" s="116"/>
      <c r="AP132" s="33">
        <v>1650685000</v>
      </c>
      <c r="AQ132" s="33">
        <v>1650685000</v>
      </c>
      <c r="AR132" s="34">
        <v>0</v>
      </c>
      <c r="AS132" s="34">
        <v>0</v>
      </c>
      <c r="AT132" s="33">
        <v>660551513</v>
      </c>
      <c r="AU132" s="33">
        <v>990133487</v>
      </c>
      <c r="AV132" s="33">
        <v>532438185</v>
      </c>
      <c r="AW132" s="33">
        <v>128113328</v>
      </c>
      <c r="AX132" s="33">
        <v>532438185</v>
      </c>
      <c r="AY132" s="34">
        <v>0</v>
      </c>
      <c r="AZ132" s="33">
        <v>532438185</v>
      </c>
      <c r="BA132" s="34">
        <v>0</v>
      </c>
      <c r="BB132" s="33">
        <v>621517443</v>
      </c>
      <c r="BC132" s="18">
        <f t="shared" si="26"/>
        <v>0.40016811990173778</v>
      </c>
      <c r="BD132" s="18">
        <f t="shared" si="27"/>
        <v>0.32255589952050212</v>
      </c>
    </row>
    <row r="133" spans="1:56" s="13" customFormat="1" ht="16.5" customHeight="1">
      <c r="A133" s="70" t="s">
        <v>21</v>
      </c>
      <c r="B133" s="115"/>
      <c r="C133" s="70" t="s">
        <v>107</v>
      </c>
      <c r="D133" s="115"/>
      <c r="E133" s="70" t="s">
        <v>178</v>
      </c>
      <c r="F133" s="115"/>
      <c r="G133" s="70" t="s">
        <v>93</v>
      </c>
      <c r="H133" s="115"/>
      <c r="I133" s="70" t="s">
        <v>181</v>
      </c>
      <c r="J133" s="115"/>
      <c r="K133" s="115"/>
      <c r="L133" s="70"/>
      <c r="M133" s="115"/>
      <c r="N133" s="115"/>
      <c r="O133" s="70"/>
      <c r="P133" s="115"/>
      <c r="Q133" s="70"/>
      <c r="R133" s="115"/>
      <c r="S133" s="71" t="s">
        <v>182</v>
      </c>
      <c r="T133" s="116"/>
      <c r="U133" s="116"/>
      <c r="V133" s="116"/>
      <c r="W133" s="116"/>
      <c r="X133" s="116"/>
      <c r="Y133" s="116"/>
      <c r="Z133" s="116"/>
      <c r="AA133" s="72" t="s">
        <v>65</v>
      </c>
      <c r="AB133" s="116"/>
      <c r="AC133" s="116"/>
      <c r="AD133" s="116"/>
      <c r="AE133" s="116"/>
      <c r="AF133" s="72" t="s">
        <v>66</v>
      </c>
      <c r="AG133" s="116"/>
      <c r="AH133" s="116"/>
      <c r="AI133" s="32" t="s">
        <v>67</v>
      </c>
      <c r="AJ133" s="73" t="s">
        <v>68</v>
      </c>
      <c r="AK133" s="116"/>
      <c r="AL133" s="116"/>
      <c r="AM133" s="116"/>
      <c r="AN133" s="116"/>
      <c r="AO133" s="116"/>
      <c r="AP133" s="33">
        <v>1650685000</v>
      </c>
      <c r="AQ133" s="33">
        <v>1650685000</v>
      </c>
      <c r="AR133" s="34">
        <v>0</v>
      </c>
      <c r="AS133" s="34">
        <v>0</v>
      </c>
      <c r="AT133" s="33">
        <v>660551513</v>
      </c>
      <c r="AU133" s="33">
        <v>990133487</v>
      </c>
      <c r="AV133" s="33">
        <v>532438185</v>
      </c>
      <c r="AW133" s="33">
        <v>128113328</v>
      </c>
      <c r="AX133" s="33">
        <v>532438185</v>
      </c>
      <c r="AY133" s="34">
        <v>0</v>
      </c>
      <c r="AZ133" s="33">
        <v>532438185</v>
      </c>
      <c r="BA133" s="34">
        <v>0</v>
      </c>
      <c r="BB133" s="33">
        <v>621517443</v>
      </c>
      <c r="BC133" s="18">
        <f t="shared" si="26"/>
        <v>0.40016811990173778</v>
      </c>
      <c r="BD133" s="18">
        <f t="shared" si="27"/>
        <v>0.32255589952050212</v>
      </c>
    </row>
    <row r="134" spans="1:56" s="13" customFormat="1" ht="16.5" customHeight="1">
      <c r="A134" s="66" t="s">
        <v>21</v>
      </c>
      <c r="B134" s="115"/>
      <c r="C134" s="66" t="s">
        <v>107</v>
      </c>
      <c r="D134" s="115"/>
      <c r="E134" s="66" t="s">
        <v>178</v>
      </c>
      <c r="F134" s="115"/>
      <c r="G134" s="66" t="s">
        <v>93</v>
      </c>
      <c r="H134" s="115"/>
      <c r="I134" s="66" t="s">
        <v>181</v>
      </c>
      <c r="J134" s="115"/>
      <c r="K134" s="115"/>
      <c r="L134" s="66" t="s">
        <v>78</v>
      </c>
      <c r="M134" s="115"/>
      <c r="N134" s="115"/>
      <c r="O134" s="66"/>
      <c r="P134" s="115"/>
      <c r="Q134" s="66"/>
      <c r="R134" s="115"/>
      <c r="S134" s="67" t="s">
        <v>183</v>
      </c>
      <c r="T134" s="116"/>
      <c r="U134" s="116"/>
      <c r="V134" s="116"/>
      <c r="W134" s="116"/>
      <c r="X134" s="116"/>
      <c r="Y134" s="116"/>
      <c r="Z134" s="116"/>
      <c r="AA134" s="68" t="s">
        <v>65</v>
      </c>
      <c r="AB134" s="116"/>
      <c r="AC134" s="116"/>
      <c r="AD134" s="116"/>
      <c r="AE134" s="116"/>
      <c r="AF134" s="68" t="s">
        <v>66</v>
      </c>
      <c r="AG134" s="116"/>
      <c r="AH134" s="116"/>
      <c r="AI134" s="35" t="s">
        <v>67</v>
      </c>
      <c r="AJ134" s="75" t="s">
        <v>68</v>
      </c>
      <c r="AK134" s="116"/>
      <c r="AL134" s="116"/>
      <c r="AM134" s="116"/>
      <c r="AN134" s="116"/>
      <c r="AO134" s="116"/>
      <c r="AP134" s="36">
        <v>850685000</v>
      </c>
      <c r="AQ134" s="36">
        <v>850685000</v>
      </c>
      <c r="AR134" s="37">
        <v>0</v>
      </c>
      <c r="AS134" s="37">
        <v>0</v>
      </c>
      <c r="AT134" s="36">
        <v>418253354</v>
      </c>
      <c r="AU134" s="36">
        <v>432431646</v>
      </c>
      <c r="AV134" s="36">
        <v>298987123</v>
      </c>
      <c r="AW134" s="36">
        <v>119266231</v>
      </c>
      <c r="AX134" s="36">
        <v>298987123</v>
      </c>
      <c r="AY134" s="37">
        <v>0</v>
      </c>
      <c r="AZ134" s="36">
        <v>298987123</v>
      </c>
      <c r="BA134" s="37">
        <v>0</v>
      </c>
      <c r="BB134" s="36">
        <v>401080858</v>
      </c>
      <c r="BC134" s="18">
        <f t="shared" si="26"/>
        <v>0.4916665440204071</v>
      </c>
      <c r="BD134" s="18">
        <f t="shared" si="27"/>
        <v>0.35146631596889566</v>
      </c>
    </row>
    <row r="135" spans="1:56" s="13" customFormat="1" ht="16.5" customHeight="1">
      <c r="A135" s="66" t="s">
        <v>21</v>
      </c>
      <c r="B135" s="115"/>
      <c r="C135" s="66" t="s">
        <v>107</v>
      </c>
      <c r="D135" s="115"/>
      <c r="E135" s="66" t="s">
        <v>178</v>
      </c>
      <c r="F135" s="115"/>
      <c r="G135" s="66" t="s">
        <v>93</v>
      </c>
      <c r="H135" s="115"/>
      <c r="I135" s="66" t="s">
        <v>181</v>
      </c>
      <c r="J135" s="115"/>
      <c r="K135" s="115"/>
      <c r="L135" s="66" t="s">
        <v>81</v>
      </c>
      <c r="M135" s="115"/>
      <c r="N135" s="115"/>
      <c r="O135" s="66"/>
      <c r="P135" s="115"/>
      <c r="Q135" s="66"/>
      <c r="R135" s="115"/>
      <c r="S135" s="67" t="s">
        <v>184</v>
      </c>
      <c r="T135" s="116"/>
      <c r="U135" s="116"/>
      <c r="V135" s="116"/>
      <c r="W135" s="116"/>
      <c r="X135" s="116"/>
      <c r="Y135" s="116"/>
      <c r="Z135" s="116"/>
      <c r="AA135" s="68" t="s">
        <v>65</v>
      </c>
      <c r="AB135" s="116"/>
      <c r="AC135" s="116"/>
      <c r="AD135" s="116"/>
      <c r="AE135" s="116"/>
      <c r="AF135" s="68" t="s">
        <v>66</v>
      </c>
      <c r="AG135" s="116"/>
      <c r="AH135" s="116"/>
      <c r="AI135" s="35" t="s">
        <v>67</v>
      </c>
      <c r="AJ135" s="75" t="s">
        <v>68</v>
      </c>
      <c r="AK135" s="116"/>
      <c r="AL135" s="116"/>
      <c r="AM135" s="116"/>
      <c r="AN135" s="116"/>
      <c r="AO135" s="116"/>
      <c r="AP135" s="36">
        <v>800000000</v>
      </c>
      <c r="AQ135" s="36">
        <v>800000000</v>
      </c>
      <c r="AR135" s="37">
        <v>0</v>
      </c>
      <c r="AS135" s="37">
        <v>0</v>
      </c>
      <c r="AT135" s="36">
        <v>242298159</v>
      </c>
      <c r="AU135" s="36">
        <v>557701841</v>
      </c>
      <c r="AV135" s="36">
        <v>233451062</v>
      </c>
      <c r="AW135" s="36">
        <v>8847097</v>
      </c>
      <c r="AX135" s="36">
        <v>233451062</v>
      </c>
      <c r="AY135" s="37">
        <v>0</v>
      </c>
      <c r="AZ135" s="36">
        <v>233451062</v>
      </c>
      <c r="BA135" s="37">
        <v>0</v>
      </c>
      <c r="BB135" s="36">
        <v>220436585</v>
      </c>
      <c r="BC135" s="18">
        <f t="shared" si="26"/>
        <v>0.30287269875</v>
      </c>
      <c r="BD135" s="18">
        <f t="shared" si="27"/>
        <v>0.29181382750000001</v>
      </c>
    </row>
    <row r="136" spans="1:56" s="13" customFormat="1" ht="16.5" customHeight="1">
      <c r="A136" s="70" t="s">
        <v>21</v>
      </c>
      <c r="B136" s="115"/>
      <c r="C136" s="70" t="s">
        <v>107</v>
      </c>
      <c r="D136" s="115"/>
      <c r="E136" s="70" t="s">
        <v>67</v>
      </c>
      <c r="F136" s="115"/>
      <c r="G136" s="70"/>
      <c r="H136" s="115"/>
      <c r="I136" s="70"/>
      <c r="J136" s="115"/>
      <c r="K136" s="115"/>
      <c r="L136" s="70"/>
      <c r="M136" s="115"/>
      <c r="N136" s="115"/>
      <c r="O136" s="70"/>
      <c r="P136" s="115"/>
      <c r="Q136" s="70"/>
      <c r="R136" s="115"/>
      <c r="S136" s="71" t="s">
        <v>185</v>
      </c>
      <c r="T136" s="116"/>
      <c r="U136" s="116"/>
      <c r="V136" s="116"/>
      <c r="W136" s="116"/>
      <c r="X136" s="116"/>
      <c r="Y136" s="116"/>
      <c r="Z136" s="116"/>
      <c r="AA136" s="72" t="s">
        <v>65</v>
      </c>
      <c r="AB136" s="116"/>
      <c r="AC136" s="116"/>
      <c r="AD136" s="116"/>
      <c r="AE136" s="116"/>
      <c r="AF136" s="72" t="s">
        <v>66</v>
      </c>
      <c r="AG136" s="116"/>
      <c r="AH136" s="116"/>
      <c r="AI136" s="32" t="s">
        <v>67</v>
      </c>
      <c r="AJ136" s="73" t="s">
        <v>68</v>
      </c>
      <c r="AK136" s="116"/>
      <c r="AL136" s="116"/>
      <c r="AM136" s="116"/>
      <c r="AN136" s="116"/>
      <c r="AO136" s="116"/>
      <c r="AP136" s="33">
        <v>70216779</v>
      </c>
      <c r="AQ136" s="33">
        <v>70209637</v>
      </c>
      <c r="AR136" s="33">
        <v>7142</v>
      </c>
      <c r="AS136" s="34">
        <v>0</v>
      </c>
      <c r="AT136" s="33">
        <v>70060837</v>
      </c>
      <c r="AU136" s="33">
        <v>148800</v>
      </c>
      <c r="AV136" s="33">
        <v>70052184</v>
      </c>
      <c r="AW136" s="33">
        <v>8653</v>
      </c>
      <c r="AX136" s="33">
        <v>70052184</v>
      </c>
      <c r="AY136" s="34">
        <v>0</v>
      </c>
      <c r="AZ136" s="33">
        <v>70052184</v>
      </c>
      <c r="BA136" s="34">
        <v>0</v>
      </c>
      <c r="BB136" s="34">
        <v>0</v>
      </c>
      <c r="BC136" s="18">
        <f t="shared" si="26"/>
        <v>0.99777913481334712</v>
      </c>
      <c r="BD136" s="18">
        <f t="shared" si="27"/>
        <v>0.99765590215979572</v>
      </c>
    </row>
    <row r="137" spans="1:56" s="13" customFormat="1" ht="16.5" customHeight="1">
      <c r="A137" s="70" t="s">
        <v>21</v>
      </c>
      <c r="B137" s="115"/>
      <c r="C137" s="70" t="s">
        <v>107</v>
      </c>
      <c r="D137" s="115"/>
      <c r="E137" s="70" t="s">
        <v>67</v>
      </c>
      <c r="F137" s="115"/>
      <c r="G137" s="70" t="s">
        <v>74</v>
      </c>
      <c r="H137" s="115"/>
      <c r="I137" s="70"/>
      <c r="J137" s="115"/>
      <c r="K137" s="115"/>
      <c r="L137" s="70"/>
      <c r="M137" s="115"/>
      <c r="N137" s="115"/>
      <c r="O137" s="70"/>
      <c r="P137" s="115"/>
      <c r="Q137" s="70"/>
      <c r="R137" s="115"/>
      <c r="S137" s="71" t="s">
        <v>186</v>
      </c>
      <c r="T137" s="116"/>
      <c r="U137" s="116"/>
      <c r="V137" s="116"/>
      <c r="W137" s="116"/>
      <c r="X137" s="116"/>
      <c r="Y137" s="116"/>
      <c r="Z137" s="116"/>
      <c r="AA137" s="72" t="s">
        <v>65</v>
      </c>
      <c r="AB137" s="116"/>
      <c r="AC137" s="116"/>
      <c r="AD137" s="116"/>
      <c r="AE137" s="116"/>
      <c r="AF137" s="72" t="s">
        <v>66</v>
      </c>
      <c r="AG137" s="116"/>
      <c r="AH137" s="116"/>
      <c r="AI137" s="32" t="s">
        <v>67</v>
      </c>
      <c r="AJ137" s="73" t="s">
        <v>68</v>
      </c>
      <c r="AK137" s="116"/>
      <c r="AL137" s="116"/>
      <c r="AM137" s="116"/>
      <c r="AN137" s="116"/>
      <c r="AO137" s="116"/>
      <c r="AP137" s="33">
        <v>70216779</v>
      </c>
      <c r="AQ137" s="33">
        <v>70209637</v>
      </c>
      <c r="AR137" s="33">
        <v>7142</v>
      </c>
      <c r="AS137" s="34">
        <v>0</v>
      </c>
      <c r="AT137" s="33">
        <v>70060837</v>
      </c>
      <c r="AU137" s="33">
        <v>148800</v>
      </c>
      <c r="AV137" s="33">
        <v>70052184</v>
      </c>
      <c r="AW137" s="33">
        <v>8653</v>
      </c>
      <c r="AX137" s="33">
        <v>70052184</v>
      </c>
      <c r="AY137" s="34">
        <v>0</v>
      </c>
      <c r="AZ137" s="33">
        <v>70052184</v>
      </c>
      <c r="BA137" s="34">
        <v>0</v>
      </c>
      <c r="BB137" s="34">
        <v>0</v>
      </c>
      <c r="BC137" s="18">
        <f t="shared" si="26"/>
        <v>0.99777913481334712</v>
      </c>
      <c r="BD137" s="18">
        <f t="shared" si="27"/>
        <v>0.99765590215979572</v>
      </c>
    </row>
    <row r="138" spans="1:56" s="13" customFormat="1" ht="16.5" customHeight="1">
      <c r="A138" s="66" t="s">
        <v>21</v>
      </c>
      <c r="B138" s="115"/>
      <c r="C138" s="66" t="s">
        <v>107</v>
      </c>
      <c r="D138" s="115"/>
      <c r="E138" s="66" t="s">
        <v>67</v>
      </c>
      <c r="F138" s="115"/>
      <c r="G138" s="66" t="s">
        <v>74</v>
      </c>
      <c r="H138" s="115"/>
      <c r="I138" s="66" t="s">
        <v>78</v>
      </c>
      <c r="J138" s="115"/>
      <c r="K138" s="115"/>
      <c r="L138" s="66"/>
      <c r="M138" s="115"/>
      <c r="N138" s="115"/>
      <c r="O138" s="66"/>
      <c r="P138" s="115"/>
      <c r="Q138" s="66"/>
      <c r="R138" s="115"/>
      <c r="S138" s="67" t="s">
        <v>187</v>
      </c>
      <c r="T138" s="116"/>
      <c r="U138" s="116"/>
      <c r="V138" s="116"/>
      <c r="W138" s="116"/>
      <c r="X138" s="116"/>
      <c r="Y138" s="116"/>
      <c r="Z138" s="116"/>
      <c r="AA138" s="68" t="s">
        <v>65</v>
      </c>
      <c r="AB138" s="116"/>
      <c r="AC138" s="116"/>
      <c r="AD138" s="116"/>
      <c r="AE138" s="116"/>
      <c r="AF138" s="68" t="s">
        <v>66</v>
      </c>
      <c r="AG138" s="116"/>
      <c r="AH138" s="116"/>
      <c r="AI138" s="35" t="s">
        <v>67</v>
      </c>
      <c r="AJ138" s="75" t="s">
        <v>68</v>
      </c>
      <c r="AK138" s="116"/>
      <c r="AL138" s="116"/>
      <c r="AM138" s="116"/>
      <c r="AN138" s="116"/>
      <c r="AO138" s="116"/>
      <c r="AP138" s="36">
        <v>70216779</v>
      </c>
      <c r="AQ138" s="36">
        <v>70209637</v>
      </c>
      <c r="AR138" s="36">
        <v>7142</v>
      </c>
      <c r="AS138" s="37">
        <v>0</v>
      </c>
      <c r="AT138" s="36">
        <v>70060837</v>
      </c>
      <c r="AU138" s="36">
        <v>148800</v>
      </c>
      <c r="AV138" s="36">
        <v>70052184</v>
      </c>
      <c r="AW138" s="36">
        <v>8653</v>
      </c>
      <c r="AX138" s="36">
        <v>70052184</v>
      </c>
      <c r="AY138" s="37">
        <v>0</v>
      </c>
      <c r="AZ138" s="36">
        <v>70052184</v>
      </c>
      <c r="BA138" s="37">
        <v>0</v>
      </c>
      <c r="BB138" s="37">
        <v>0</v>
      </c>
      <c r="BC138" s="18">
        <f t="shared" si="26"/>
        <v>0.99777913481334712</v>
      </c>
      <c r="BD138" s="18">
        <f t="shared" si="27"/>
        <v>0.99765590215979572</v>
      </c>
    </row>
    <row r="139" spans="1:56" s="13" customFormat="1" ht="16.5" customHeight="1">
      <c r="A139" s="70" t="s">
        <v>21</v>
      </c>
      <c r="B139" s="115"/>
      <c r="C139" s="70" t="s">
        <v>188</v>
      </c>
      <c r="D139" s="115"/>
      <c r="E139" s="70"/>
      <c r="F139" s="115"/>
      <c r="G139" s="70"/>
      <c r="H139" s="115"/>
      <c r="I139" s="70"/>
      <c r="J139" s="115"/>
      <c r="K139" s="115"/>
      <c r="L139" s="70"/>
      <c r="M139" s="115"/>
      <c r="N139" s="115"/>
      <c r="O139" s="70"/>
      <c r="P139" s="115"/>
      <c r="Q139" s="70"/>
      <c r="R139" s="115"/>
      <c r="S139" s="71" t="s">
        <v>40</v>
      </c>
      <c r="T139" s="116"/>
      <c r="U139" s="116"/>
      <c r="V139" s="116"/>
      <c r="W139" s="116"/>
      <c r="X139" s="116"/>
      <c r="Y139" s="116"/>
      <c r="Z139" s="116"/>
      <c r="AA139" s="72" t="s">
        <v>65</v>
      </c>
      <c r="AB139" s="116"/>
      <c r="AC139" s="116"/>
      <c r="AD139" s="116"/>
      <c r="AE139" s="116"/>
      <c r="AF139" s="72" t="s">
        <v>66</v>
      </c>
      <c r="AG139" s="116"/>
      <c r="AH139" s="116"/>
      <c r="AI139" s="32" t="s">
        <v>67</v>
      </c>
      <c r="AJ139" s="73" t="s">
        <v>68</v>
      </c>
      <c r="AK139" s="116"/>
      <c r="AL139" s="116"/>
      <c r="AM139" s="116"/>
      <c r="AN139" s="116"/>
      <c r="AO139" s="116"/>
      <c r="AP139" s="33">
        <v>681109641</v>
      </c>
      <c r="AQ139" s="33">
        <v>664075645.28999996</v>
      </c>
      <c r="AR139" s="33">
        <v>17033995.710000001</v>
      </c>
      <c r="AS139" s="34">
        <v>0</v>
      </c>
      <c r="AT139" s="33">
        <v>663397445.28999996</v>
      </c>
      <c r="AU139" s="33">
        <v>678200</v>
      </c>
      <c r="AV139" s="33">
        <v>663397445.28999996</v>
      </c>
      <c r="AW139" s="34">
        <v>0</v>
      </c>
      <c r="AX139" s="33">
        <v>663397445.28999996</v>
      </c>
      <c r="AY139" s="34">
        <v>0</v>
      </c>
      <c r="AZ139" s="33">
        <v>663397445.28999996</v>
      </c>
      <c r="BA139" s="34">
        <v>0</v>
      </c>
      <c r="BB139" s="33">
        <v>1120043</v>
      </c>
      <c r="BC139" s="18">
        <f t="shared" si="26"/>
        <v>0.97399508883181407</v>
      </c>
      <c r="BD139" s="18">
        <f t="shared" si="27"/>
        <v>0.97399508883181407</v>
      </c>
    </row>
    <row r="140" spans="1:56" s="13" customFormat="1" ht="16.5" customHeight="1">
      <c r="A140" s="70" t="s">
        <v>21</v>
      </c>
      <c r="B140" s="115"/>
      <c r="C140" s="70" t="s">
        <v>188</v>
      </c>
      <c r="D140" s="115"/>
      <c r="E140" s="70"/>
      <c r="F140" s="115"/>
      <c r="G140" s="70"/>
      <c r="H140" s="115"/>
      <c r="I140" s="70"/>
      <c r="J140" s="115"/>
      <c r="K140" s="115"/>
      <c r="L140" s="70"/>
      <c r="M140" s="115"/>
      <c r="N140" s="115"/>
      <c r="O140" s="70"/>
      <c r="P140" s="115"/>
      <c r="Q140" s="70"/>
      <c r="R140" s="115"/>
      <c r="S140" s="71" t="s">
        <v>40</v>
      </c>
      <c r="T140" s="116"/>
      <c r="U140" s="116"/>
      <c r="V140" s="116"/>
      <c r="W140" s="116"/>
      <c r="X140" s="116"/>
      <c r="Y140" s="116"/>
      <c r="Z140" s="116"/>
      <c r="AA140" s="72" t="s">
        <v>65</v>
      </c>
      <c r="AB140" s="116"/>
      <c r="AC140" s="116"/>
      <c r="AD140" s="116"/>
      <c r="AE140" s="116"/>
      <c r="AF140" s="72" t="s">
        <v>69</v>
      </c>
      <c r="AG140" s="116"/>
      <c r="AH140" s="116"/>
      <c r="AI140" s="32" t="s">
        <v>70</v>
      </c>
      <c r="AJ140" s="73" t="s">
        <v>71</v>
      </c>
      <c r="AK140" s="116"/>
      <c r="AL140" s="116"/>
      <c r="AM140" s="116"/>
      <c r="AN140" s="116"/>
      <c r="AO140" s="116"/>
      <c r="AP140" s="33">
        <v>1881077000</v>
      </c>
      <c r="AQ140" s="33">
        <v>1676437376</v>
      </c>
      <c r="AR140" s="33">
        <v>204639624</v>
      </c>
      <c r="AS140" s="34">
        <v>0</v>
      </c>
      <c r="AT140" s="33">
        <v>1676437376</v>
      </c>
      <c r="AU140" s="34">
        <v>0</v>
      </c>
      <c r="AV140" s="33">
        <v>1676437376</v>
      </c>
      <c r="AW140" s="34">
        <v>0</v>
      </c>
      <c r="AX140" s="33">
        <v>1676437376</v>
      </c>
      <c r="AY140" s="34">
        <v>0</v>
      </c>
      <c r="AZ140" s="33">
        <v>1676437376</v>
      </c>
      <c r="BA140" s="34">
        <v>0</v>
      </c>
      <c r="BB140" s="34">
        <v>0</v>
      </c>
      <c r="BC140" s="18">
        <f t="shared" si="26"/>
        <v>0.8912114581168129</v>
      </c>
      <c r="BD140" s="18">
        <f t="shared" si="27"/>
        <v>0.8912114581168129</v>
      </c>
    </row>
    <row r="141" spans="1:56" s="13" customFormat="1" ht="16.5" customHeight="1">
      <c r="A141" s="70" t="s">
        <v>21</v>
      </c>
      <c r="B141" s="115"/>
      <c r="C141" s="70" t="s">
        <v>188</v>
      </c>
      <c r="D141" s="115"/>
      <c r="E141" s="70" t="s">
        <v>74</v>
      </c>
      <c r="F141" s="115"/>
      <c r="G141" s="70"/>
      <c r="H141" s="115"/>
      <c r="I141" s="70"/>
      <c r="J141" s="115"/>
      <c r="K141" s="115"/>
      <c r="L141" s="70"/>
      <c r="M141" s="115"/>
      <c r="N141" s="115"/>
      <c r="O141" s="70"/>
      <c r="P141" s="115"/>
      <c r="Q141" s="70"/>
      <c r="R141" s="115"/>
      <c r="S141" s="71" t="s">
        <v>189</v>
      </c>
      <c r="T141" s="116"/>
      <c r="U141" s="116"/>
      <c r="V141" s="116"/>
      <c r="W141" s="116"/>
      <c r="X141" s="116"/>
      <c r="Y141" s="116"/>
      <c r="Z141" s="116"/>
      <c r="AA141" s="72" t="s">
        <v>65</v>
      </c>
      <c r="AB141" s="116"/>
      <c r="AC141" s="116"/>
      <c r="AD141" s="116"/>
      <c r="AE141" s="116"/>
      <c r="AF141" s="72" t="s">
        <v>66</v>
      </c>
      <c r="AG141" s="116"/>
      <c r="AH141" s="116"/>
      <c r="AI141" s="32" t="s">
        <v>67</v>
      </c>
      <c r="AJ141" s="73" t="s">
        <v>68</v>
      </c>
      <c r="AK141" s="116"/>
      <c r="AL141" s="116"/>
      <c r="AM141" s="116"/>
      <c r="AN141" s="116"/>
      <c r="AO141" s="116"/>
      <c r="AP141" s="33">
        <v>485000000</v>
      </c>
      <c r="AQ141" s="33">
        <v>468044157</v>
      </c>
      <c r="AR141" s="33">
        <v>16955843</v>
      </c>
      <c r="AS141" s="34">
        <v>0</v>
      </c>
      <c r="AT141" s="33">
        <v>468044157</v>
      </c>
      <c r="AU141" s="34">
        <v>0</v>
      </c>
      <c r="AV141" s="33">
        <v>468044157</v>
      </c>
      <c r="AW141" s="34">
        <v>0</v>
      </c>
      <c r="AX141" s="33">
        <v>468044157</v>
      </c>
      <c r="AY141" s="34">
        <v>0</v>
      </c>
      <c r="AZ141" s="33">
        <v>468044157</v>
      </c>
      <c r="BA141" s="34">
        <v>0</v>
      </c>
      <c r="BB141" s="33">
        <v>1120043</v>
      </c>
      <c r="BC141" s="18">
        <f t="shared" si="26"/>
        <v>0.96503949896907215</v>
      </c>
      <c r="BD141" s="18">
        <f t="shared" si="27"/>
        <v>0.96503949896907215</v>
      </c>
    </row>
    <row r="142" spans="1:56" s="13" customFormat="1" ht="16.5" customHeight="1">
      <c r="A142" s="70" t="s">
        <v>21</v>
      </c>
      <c r="B142" s="115"/>
      <c r="C142" s="70" t="s">
        <v>188</v>
      </c>
      <c r="D142" s="115"/>
      <c r="E142" s="70" t="s">
        <v>74</v>
      </c>
      <c r="F142" s="115"/>
      <c r="G142" s="70" t="s">
        <v>93</v>
      </c>
      <c r="H142" s="115"/>
      <c r="I142" s="70"/>
      <c r="J142" s="115"/>
      <c r="K142" s="115"/>
      <c r="L142" s="70"/>
      <c r="M142" s="115"/>
      <c r="N142" s="115"/>
      <c r="O142" s="70"/>
      <c r="P142" s="115"/>
      <c r="Q142" s="70"/>
      <c r="R142" s="115"/>
      <c r="S142" s="71" t="s">
        <v>190</v>
      </c>
      <c r="T142" s="116"/>
      <c r="U142" s="116"/>
      <c r="V142" s="116"/>
      <c r="W142" s="116"/>
      <c r="X142" s="116"/>
      <c r="Y142" s="116"/>
      <c r="Z142" s="116"/>
      <c r="AA142" s="72" t="s">
        <v>65</v>
      </c>
      <c r="AB142" s="116"/>
      <c r="AC142" s="116"/>
      <c r="AD142" s="116"/>
      <c r="AE142" s="116"/>
      <c r="AF142" s="72" t="s">
        <v>66</v>
      </c>
      <c r="AG142" s="116"/>
      <c r="AH142" s="116"/>
      <c r="AI142" s="32" t="s">
        <v>67</v>
      </c>
      <c r="AJ142" s="73" t="s">
        <v>68</v>
      </c>
      <c r="AK142" s="116"/>
      <c r="AL142" s="116"/>
      <c r="AM142" s="116"/>
      <c r="AN142" s="116"/>
      <c r="AO142" s="116"/>
      <c r="AP142" s="33">
        <v>485000000</v>
      </c>
      <c r="AQ142" s="33">
        <v>468044157</v>
      </c>
      <c r="AR142" s="33">
        <v>16955843</v>
      </c>
      <c r="AS142" s="34">
        <v>0</v>
      </c>
      <c r="AT142" s="33">
        <v>468044157</v>
      </c>
      <c r="AU142" s="34">
        <v>0</v>
      </c>
      <c r="AV142" s="33">
        <v>468044157</v>
      </c>
      <c r="AW142" s="34">
        <v>0</v>
      </c>
      <c r="AX142" s="33">
        <v>468044157</v>
      </c>
      <c r="AY142" s="34">
        <v>0</v>
      </c>
      <c r="AZ142" s="33">
        <v>468044157</v>
      </c>
      <c r="BA142" s="34">
        <v>0</v>
      </c>
      <c r="BB142" s="33">
        <v>1120043</v>
      </c>
      <c r="BC142" s="18">
        <f t="shared" si="26"/>
        <v>0.96503949896907215</v>
      </c>
      <c r="BD142" s="18">
        <f t="shared" si="27"/>
        <v>0.96503949896907215</v>
      </c>
    </row>
    <row r="143" spans="1:56" s="13" customFormat="1" ht="16.5" customHeight="1">
      <c r="A143" s="66" t="s">
        <v>21</v>
      </c>
      <c r="B143" s="115"/>
      <c r="C143" s="66" t="s">
        <v>188</v>
      </c>
      <c r="D143" s="115"/>
      <c r="E143" s="66" t="s">
        <v>74</v>
      </c>
      <c r="F143" s="115"/>
      <c r="G143" s="66" t="s">
        <v>93</v>
      </c>
      <c r="H143" s="115"/>
      <c r="I143" s="66" t="s">
        <v>78</v>
      </c>
      <c r="J143" s="115"/>
      <c r="K143" s="115"/>
      <c r="L143" s="66"/>
      <c r="M143" s="115"/>
      <c r="N143" s="115"/>
      <c r="O143" s="66"/>
      <c r="P143" s="115"/>
      <c r="Q143" s="66"/>
      <c r="R143" s="115"/>
      <c r="S143" s="67" t="s">
        <v>191</v>
      </c>
      <c r="T143" s="116"/>
      <c r="U143" s="116"/>
      <c r="V143" s="116"/>
      <c r="W143" s="116"/>
      <c r="X143" s="116"/>
      <c r="Y143" s="116"/>
      <c r="Z143" s="116"/>
      <c r="AA143" s="68" t="s">
        <v>65</v>
      </c>
      <c r="AB143" s="116"/>
      <c r="AC143" s="116"/>
      <c r="AD143" s="116"/>
      <c r="AE143" s="116"/>
      <c r="AF143" s="68" t="s">
        <v>66</v>
      </c>
      <c r="AG143" s="116"/>
      <c r="AH143" s="116"/>
      <c r="AI143" s="35" t="s">
        <v>67</v>
      </c>
      <c r="AJ143" s="75" t="s">
        <v>68</v>
      </c>
      <c r="AK143" s="116"/>
      <c r="AL143" s="116"/>
      <c r="AM143" s="116"/>
      <c r="AN143" s="116"/>
      <c r="AO143" s="116"/>
      <c r="AP143" s="36">
        <v>470000000</v>
      </c>
      <c r="AQ143" s="36">
        <v>454212622</v>
      </c>
      <c r="AR143" s="36">
        <v>15787378</v>
      </c>
      <c r="AS143" s="37">
        <v>0</v>
      </c>
      <c r="AT143" s="36">
        <v>454212622</v>
      </c>
      <c r="AU143" s="37">
        <v>0</v>
      </c>
      <c r="AV143" s="36">
        <v>454212622</v>
      </c>
      <c r="AW143" s="37">
        <v>0</v>
      </c>
      <c r="AX143" s="36">
        <v>454212622</v>
      </c>
      <c r="AY143" s="37">
        <v>0</v>
      </c>
      <c r="AZ143" s="36">
        <v>454212622</v>
      </c>
      <c r="BA143" s="37">
        <v>0</v>
      </c>
      <c r="BB143" s="36">
        <v>575043</v>
      </c>
      <c r="BC143" s="18">
        <f t="shared" si="26"/>
        <v>0.96640983404255321</v>
      </c>
      <c r="BD143" s="18">
        <f t="shared" si="27"/>
        <v>0.96640983404255321</v>
      </c>
    </row>
    <row r="144" spans="1:56" s="13" customFormat="1" ht="16.5" customHeight="1">
      <c r="A144" s="66" t="s">
        <v>21</v>
      </c>
      <c r="B144" s="115"/>
      <c r="C144" s="66" t="s">
        <v>188</v>
      </c>
      <c r="D144" s="115"/>
      <c r="E144" s="66" t="s">
        <v>74</v>
      </c>
      <c r="F144" s="115"/>
      <c r="G144" s="66" t="s">
        <v>93</v>
      </c>
      <c r="H144" s="115"/>
      <c r="I144" s="66" t="s">
        <v>83</v>
      </c>
      <c r="J144" s="115"/>
      <c r="K144" s="115"/>
      <c r="L144" s="66"/>
      <c r="M144" s="115"/>
      <c r="N144" s="115"/>
      <c r="O144" s="66"/>
      <c r="P144" s="115"/>
      <c r="Q144" s="66"/>
      <c r="R144" s="115"/>
      <c r="S144" s="67" t="s">
        <v>192</v>
      </c>
      <c r="T144" s="116"/>
      <c r="U144" s="116"/>
      <c r="V144" s="116"/>
      <c r="W144" s="116"/>
      <c r="X144" s="116"/>
      <c r="Y144" s="116"/>
      <c r="Z144" s="116"/>
      <c r="AA144" s="68" t="s">
        <v>65</v>
      </c>
      <c r="AB144" s="116"/>
      <c r="AC144" s="116"/>
      <c r="AD144" s="116"/>
      <c r="AE144" s="116"/>
      <c r="AF144" s="68" t="s">
        <v>66</v>
      </c>
      <c r="AG144" s="116"/>
      <c r="AH144" s="116"/>
      <c r="AI144" s="35" t="s">
        <v>67</v>
      </c>
      <c r="AJ144" s="75" t="s">
        <v>68</v>
      </c>
      <c r="AK144" s="116"/>
      <c r="AL144" s="116"/>
      <c r="AM144" s="116"/>
      <c r="AN144" s="116"/>
      <c r="AO144" s="116"/>
      <c r="AP144" s="36">
        <v>15000000</v>
      </c>
      <c r="AQ144" s="36">
        <v>13831535</v>
      </c>
      <c r="AR144" s="36">
        <v>1168465</v>
      </c>
      <c r="AS144" s="37">
        <v>0</v>
      </c>
      <c r="AT144" s="36">
        <v>13831535</v>
      </c>
      <c r="AU144" s="37">
        <v>0</v>
      </c>
      <c r="AV144" s="36">
        <v>13831535</v>
      </c>
      <c r="AW144" s="37">
        <v>0</v>
      </c>
      <c r="AX144" s="36">
        <v>13831535</v>
      </c>
      <c r="AY144" s="37">
        <v>0</v>
      </c>
      <c r="AZ144" s="36">
        <v>13831535</v>
      </c>
      <c r="BA144" s="37">
        <v>0</v>
      </c>
      <c r="BB144" s="36">
        <v>545000</v>
      </c>
      <c r="BC144" s="18">
        <f t="shared" si="26"/>
        <v>0.92210233333333336</v>
      </c>
      <c r="BD144" s="18">
        <f t="shared" si="27"/>
        <v>0.92210233333333336</v>
      </c>
    </row>
    <row r="145" spans="1:56" s="13" customFormat="1" ht="16.5" customHeight="1">
      <c r="A145" s="70" t="s">
        <v>21</v>
      </c>
      <c r="B145" s="115"/>
      <c r="C145" s="70" t="s">
        <v>188</v>
      </c>
      <c r="D145" s="115"/>
      <c r="E145" s="70" t="s">
        <v>178</v>
      </c>
      <c r="F145" s="115"/>
      <c r="G145" s="70"/>
      <c r="H145" s="115"/>
      <c r="I145" s="70"/>
      <c r="J145" s="115"/>
      <c r="K145" s="115"/>
      <c r="L145" s="70"/>
      <c r="M145" s="115"/>
      <c r="N145" s="115"/>
      <c r="O145" s="70"/>
      <c r="P145" s="115"/>
      <c r="Q145" s="70"/>
      <c r="R145" s="115"/>
      <c r="S145" s="71" t="s">
        <v>193</v>
      </c>
      <c r="T145" s="116"/>
      <c r="U145" s="116"/>
      <c r="V145" s="116"/>
      <c r="W145" s="116"/>
      <c r="X145" s="116"/>
      <c r="Y145" s="116"/>
      <c r="Z145" s="116"/>
      <c r="AA145" s="72" t="s">
        <v>65</v>
      </c>
      <c r="AB145" s="116"/>
      <c r="AC145" s="116"/>
      <c r="AD145" s="116"/>
      <c r="AE145" s="116"/>
      <c r="AF145" s="72" t="s">
        <v>69</v>
      </c>
      <c r="AG145" s="116"/>
      <c r="AH145" s="116"/>
      <c r="AI145" s="32" t="s">
        <v>70</v>
      </c>
      <c r="AJ145" s="73" t="s">
        <v>71</v>
      </c>
      <c r="AK145" s="116"/>
      <c r="AL145" s="116"/>
      <c r="AM145" s="116"/>
      <c r="AN145" s="116"/>
      <c r="AO145" s="116"/>
      <c r="AP145" s="33">
        <v>1881077000</v>
      </c>
      <c r="AQ145" s="33">
        <v>1676437376</v>
      </c>
      <c r="AR145" s="33">
        <v>204639624</v>
      </c>
      <c r="AS145" s="34">
        <v>0</v>
      </c>
      <c r="AT145" s="33">
        <v>1676437376</v>
      </c>
      <c r="AU145" s="34">
        <v>0</v>
      </c>
      <c r="AV145" s="33">
        <v>1676437376</v>
      </c>
      <c r="AW145" s="34">
        <v>0</v>
      </c>
      <c r="AX145" s="33">
        <v>1676437376</v>
      </c>
      <c r="AY145" s="34">
        <v>0</v>
      </c>
      <c r="AZ145" s="33">
        <v>1676437376</v>
      </c>
      <c r="BA145" s="34">
        <v>0</v>
      </c>
      <c r="BB145" s="34">
        <v>0</v>
      </c>
      <c r="BC145" s="18">
        <f t="shared" si="26"/>
        <v>0.8912114581168129</v>
      </c>
      <c r="BD145" s="18">
        <f t="shared" si="27"/>
        <v>0.8912114581168129</v>
      </c>
    </row>
    <row r="146" spans="1:56" s="13" customFormat="1" ht="16.5" customHeight="1">
      <c r="A146" s="66" t="s">
        <v>21</v>
      </c>
      <c r="B146" s="115"/>
      <c r="C146" s="66" t="s">
        <v>188</v>
      </c>
      <c r="D146" s="115"/>
      <c r="E146" s="66" t="s">
        <v>178</v>
      </c>
      <c r="F146" s="115"/>
      <c r="G146" s="66" t="s">
        <v>74</v>
      </c>
      <c r="H146" s="115"/>
      <c r="I146" s="66"/>
      <c r="J146" s="115"/>
      <c r="K146" s="115"/>
      <c r="L146" s="66"/>
      <c r="M146" s="115"/>
      <c r="N146" s="115"/>
      <c r="O146" s="66"/>
      <c r="P146" s="115"/>
      <c r="Q146" s="66"/>
      <c r="R146" s="115"/>
      <c r="S146" s="67" t="s">
        <v>194</v>
      </c>
      <c r="T146" s="116"/>
      <c r="U146" s="116"/>
      <c r="V146" s="116"/>
      <c r="W146" s="116"/>
      <c r="X146" s="116"/>
      <c r="Y146" s="116"/>
      <c r="Z146" s="116"/>
      <c r="AA146" s="68" t="s">
        <v>65</v>
      </c>
      <c r="AB146" s="116"/>
      <c r="AC146" s="116"/>
      <c r="AD146" s="116"/>
      <c r="AE146" s="116"/>
      <c r="AF146" s="68" t="s">
        <v>69</v>
      </c>
      <c r="AG146" s="116"/>
      <c r="AH146" s="116"/>
      <c r="AI146" s="35" t="s">
        <v>70</v>
      </c>
      <c r="AJ146" s="75" t="s">
        <v>71</v>
      </c>
      <c r="AK146" s="116"/>
      <c r="AL146" s="116"/>
      <c r="AM146" s="116"/>
      <c r="AN146" s="116"/>
      <c r="AO146" s="116"/>
      <c r="AP146" s="36">
        <v>1881077000</v>
      </c>
      <c r="AQ146" s="36">
        <v>1676437376</v>
      </c>
      <c r="AR146" s="36">
        <v>204639624</v>
      </c>
      <c r="AS146" s="37">
        <v>0</v>
      </c>
      <c r="AT146" s="36">
        <v>1676437376</v>
      </c>
      <c r="AU146" s="37">
        <v>0</v>
      </c>
      <c r="AV146" s="36">
        <v>1676437376</v>
      </c>
      <c r="AW146" s="37">
        <v>0</v>
      </c>
      <c r="AX146" s="36">
        <v>1676437376</v>
      </c>
      <c r="AY146" s="37">
        <v>0</v>
      </c>
      <c r="AZ146" s="36">
        <v>1676437376</v>
      </c>
      <c r="BA146" s="37">
        <v>0</v>
      </c>
      <c r="BB146" s="37">
        <v>0</v>
      </c>
      <c r="BC146" s="18">
        <f t="shared" si="26"/>
        <v>0.8912114581168129</v>
      </c>
      <c r="BD146" s="18">
        <f t="shared" si="27"/>
        <v>0.8912114581168129</v>
      </c>
    </row>
    <row r="147" spans="1:56" s="13" customFormat="1" ht="16.5" customHeight="1">
      <c r="A147" s="70" t="s">
        <v>21</v>
      </c>
      <c r="B147" s="115"/>
      <c r="C147" s="70" t="s">
        <v>188</v>
      </c>
      <c r="D147" s="115"/>
      <c r="E147" s="70" t="s">
        <v>195</v>
      </c>
      <c r="F147" s="115"/>
      <c r="G147" s="70"/>
      <c r="H147" s="115"/>
      <c r="I147" s="70"/>
      <c r="J147" s="115"/>
      <c r="K147" s="115"/>
      <c r="L147" s="70"/>
      <c r="M147" s="115"/>
      <c r="N147" s="115"/>
      <c r="O147" s="70"/>
      <c r="P147" s="115"/>
      <c r="Q147" s="70"/>
      <c r="R147" s="115"/>
      <c r="S147" s="71" t="s">
        <v>196</v>
      </c>
      <c r="T147" s="116"/>
      <c r="U147" s="116"/>
      <c r="V147" s="116"/>
      <c r="W147" s="116"/>
      <c r="X147" s="116"/>
      <c r="Y147" s="116"/>
      <c r="Z147" s="116"/>
      <c r="AA147" s="72" t="s">
        <v>65</v>
      </c>
      <c r="AB147" s="116"/>
      <c r="AC147" s="116"/>
      <c r="AD147" s="116"/>
      <c r="AE147" s="116"/>
      <c r="AF147" s="72" t="s">
        <v>66</v>
      </c>
      <c r="AG147" s="116"/>
      <c r="AH147" s="116"/>
      <c r="AI147" s="32" t="s">
        <v>67</v>
      </c>
      <c r="AJ147" s="73" t="s">
        <v>68</v>
      </c>
      <c r="AK147" s="116"/>
      <c r="AL147" s="116"/>
      <c r="AM147" s="116"/>
      <c r="AN147" s="116"/>
      <c r="AO147" s="116"/>
      <c r="AP147" s="33">
        <v>196109641</v>
      </c>
      <c r="AQ147" s="33">
        <v>196031488.28999999</v>
      </c>
      <c r="AR147" s="33">
        <v>78152.710000000006</v>
      </c>
      <c r="AS147" s="34">
        <v>0</v>
      </c>
      <c r="AT147" s="33">
        <v>195353288.28999999</v>
      </c>
      <c r="AU147" s="33">
        <v>678200</v>
      </c>
      <c r="AV147" s="33">
        <v>195353288.28999999</v>
      </c>
      <c r="AW147" s="34">
        <v>0</v>
      </c>
      <c r="AX147" s="33">
        <v>195353288.28999999</v>
      </c>
      <c r="AY147" s="34">
        <v>0</v>
      </c>
      <c r="AZ147" s="33">
        <v>195353288.28999999</v>
      </c>
      <c r="BA147" s="34">
        <v>0</v>
      </c>
      <c r="BB147" s="34">
        <v>0</v>
      </c>
      <c r="BC147" s="18">
        <f t="shared" si="26"/>
        <v>0.99614321505998771</v>
      </c>
      <c r="BD147" s="18">
        <f t="shared" si="27"/>
        <v>0.99614321505998771</v>
      </c>
    </row>
    <row r="148" spans="1:56" s="13" customFormat="1" ht="16.5" customHeight="1">
      <c r="A148" s="70" t="s">
        <v>21</v>
      </c>
      <c r="B148" s="115"/>
      <c r="C148" s="70" t="s">
        <v>188</v>
      </c>
      <c r="D148" s="115"/>
      <c r="E148" s="70" t="s">
        <v>195</v>
      </c>
      <c r="F148" s="115"/>
      <c r="G148" s="70" t="s">
        <v>93</v>
      </c>
      <c r="H148" s="115"/>
      <c r="I148" s="70"/>
      <c r="J148" s="115"/>
      <c r="K148" s="115"/>
      <c r="L148" s="70"/>
      <c r="M148" s="115"/>
      <c r="N148" s="115"/>
      <c r="O148" s="70"/>
      <c r="P148" s="115"/>
      <c r="Q148" s="70"/>
      <c r="R148" s="115"/>
      <c r="S148" s="71" t="s">
        <v>197</v>
      </c>
      <c r="T148" s="116"/>
      <c r="U148" s="116"/>
      <c r="V148" s="116"/>
      <c r="W148" s="116"/>
      <c r="X148" s="116"/>
      <c r="Y148" s="116"/>
      <c r="Z148" s="116"/>
      <c r="AA148" s="72" t="s">
        <v>65</v>
      </c>
      <c r="AB148" s="116"/>
      <c r="AC148" s="116"/>
      <c r="AD148" s="116"/>
      <c r="AE148" s="116"/>
      <c r="AF148" s="72" t="s">
        <v>66</v>
      </c>
      <c r="AG148" s="116"/>
      <c r="AH148" s="116"/>
      <c r="AI148" s="32" t="s">
        <v>67</v>
      </c>
      <c r="AJ148" s="73" t="s">
        <v>68</v>
      </c>
      <c r="AK148" s="116"/>
      <c r="AL148" s="116"/>
      <c r="AM148" s="116"/>
      <c r="AN148" s="116"/>
      <c r="AO148" s="116"/>
      <c r="AP148" s="33">
        <v>196109641</v>
      </c>
      <c r="AQ148" s="33">
        <v>196031488.28999999</v>
      </c>
      <c r="AR148" s="33">
        <v>78152.710000000006</v>
      </c>
      <c r="AS148" s="34">
        <v>0</v>
      </c>
      <c r="AT148" s="33">
        <v>195353288.28999999</v>
      </c>
      <c r="AU148" s="33">
        <v>678200</v>
      </c>
      <c r="AV148" s="33">
        <v>195353288.28999999</v>
      </c>
      <c r="AW148" s="34">
        <v>0</v>
      </c>
      <c r="AX148" s="33">
        <v>195353288.28999999</v>
      </c>
      <c r="AY148" s="34">
        <v>0</v>
      </c>
      <c r="AZ148" s="33">
        <v>195353288.28999999</v>
      </c>
      <c r="BA148" s="34">
        <v>0</v>
      </c>
      <c r="BB148" s="34">
        <v>0</v>
      </c>
      <c r="BC148" s="18">
        <f t="shared" si="26"/>
        <v>0.99614321505998771</v>
      </c>
      <c r="BD148" s="18">
        <f t="shared" si="27"/>
        <v>0.99614321505998771</v>
      </c>
    </row>
    <row r="149" spans="1:56" s="13" customFormat="1" ht="16.5" customHeight="1">
      <c r="A149" s="66" t="s">
        <v>21</v>
      </c>
      <c r="B149" s="115"/>
      <c r="C149" s="66" t="s">
        <v>188</v>
      </c>
      <c r="D149" s="115"/>
      <c r="E149" s="66" t="s">
        <v>195</v>
      </c>
      <c r="F149" s="115"/>
      <c r="G149" s="66" t="s">
        <v>93</v>
      </c>
      <c r="H149" s="115"/>
      <c r="I149" s="66" t="s">
        <v>97</v>
      </c>
      <c r="J149" s="115"/>
      <c r="K149" s="115"/>
      <c r="L149" s="66"/>
      <c r="M149" s="115"/>
      <c r="N149" s="115"/>
      <c r="O149" s="66"/>
      <c r="P149" s="115"/>
      <c r="Q149" s="66"/>
      <c r="R149" s="115"/>
      <c r="S149" s="67" t="s">
        <v>187</v>
      </c>
      <c r="T149" s="116"/>
      <c r="U149" s="116"/>
      <c r="V149" s="116"/>
      <c r="W149" s="116"/>
      <c r="X149" s="116"/>
      <c r="Y149" s="116"/>
      <c r="Z149" s="116"/>
      <c r="AA149" s="68" t="s">
        <v>65</v>
      </c>
      <c r="AB149" s="116"/>
      <c r="AC149" s="116"/>
      <c r="AD149" s="116"/>
      <c r="AE149" s="116"/>
      <c r="AF149" s="68" t="s">
        <v>66</v>
      </c>
      <c r="AG149" s="116"/>
      <c r="AH149" s="116"/>
      <c r="AI149" s="35" t="s">
        <v>67</v>
      </c>
      <c r="AJ149" s="75" t="s">
        <v>68</v>
      </c>
      <c r="AK149" s="116"/>
      <c r="AL149" s="116"/>
      <c r="AM149" s="116"/>
      <c r="AN149" s="116"/>
      <c r="AO149" s="116"/>
      <c r="AP149" s="36">
        <v>196109641</v>
      </c>
      <c r="AQ149" s="36">
        <v>196031488.28999999</v>
      </c>
      <c r="AR149" s="36">
        <v>78152.710000000006</v>
      </c>
      <c r="AS149" s="37">
        <v>0</v>
      </c>
      <c r="AT149" s="36">
        <v>195353288.28999999</v>
      </c>
      <c r="AU149" s="36">
        <v>678200</v>
      </c>
      <c r="AV149" s="36">
        <v>195353288.28999999</v>
      </c>
      <c r="AW149" s="37">
        <v>0</v>
      </c>
      <c r="AX149" s="36">
        <v>195353288.28999999</v>
      </c>
      <c r="AY149" s="37">
        <v>0</v>
      </c>
      <c r="AZ149" s="36">
        <v>195353288.28999999</v>
      </c>
      <c r="BA149" s="37">
        <v>0</v>
      </c>
      <c r="BB149" s="37">
        <v>0</v>
      </c>
      <c r="BC149" s="18">
        <f t="shared" si="26"/>
        <v>0.99614321505998771</v>
      </c>
      <c r="BD149" s="18">
        <f t="shared" si="27"/>
        <v>0.99614321505998771</v>
      </c>
    </row>
    <row r="150" spans="1:56" s="13" customFormat="1" ht="16.5" customHeight="1">
      <c r="A150" s="70" t="s">
        <v>23</v>
      </c>
      <c r="B150" s="115"/>
      <c r="C150" s="70"/>
      <c r="D150" s="115"/>
      <c r="E150" s="70"/>
      <c r="F150" s="115"/>
      <c r="G150" s="70"/>
      <c r="H150" s="115"/>
      <c r="I150" s="70"/>
      <c r="J150" s="115"/>
      <c r="K150" s="115"/>
      <c r="L150" s="70"/>
      <c r="M150" s="115"/>
      <c r="N150" s="115"/>
      <c r="O150" s="70"/>
      <c r="P150" s="115"/>
      <c r="Q150" s="70"/>
      <c r="R150" s="115"/>
      <c r="S150" s="71" t="s">
        <v>24</v>
      </c>
      <c r="T150" s="116"/>
      <c r="U150" s="116"/>
      <c r="V150" s="116"/>
      <c r="W150" s="116"/>
      <c r="X150" s="116"/>
      <c r="Y150" s="116"/>
      <c r="Z150" s="116"/>
      <c r="AA150" s="72" t="s">
        <v>65</v>
      </c>
      <c r="AB150" s="116"/>
      <c r="AC150" s="116"/>
      <c r="AD150" s="116"/>
      <c r="AE150" s="116"/>
      <c r="AF150" s="72" t="s">
        <v>66</v>
      </c>
      <c r="AG150" s="116"/>
      <c r="AH150" s="116"/>
      <c r="AI150" s="32" t="s">
        <v>70</v>
      </c>
      <c r="AJ150" s="73" t="s">
        <v>71</v>
      </c>
      <c r="AK150" s="116"/>
      <c r="AL150" s="116"/>
      <c r="AM150" s="116"/>
      <c r="AN150" s="116"/>
      <c r="AO150" s="116"/>
      <c r="AP150" s="33">
        <v>247291740</v>
      </c>
      <c r="AQ150" s="33">
        <v>247291740</v>
      </c>
      <c r="AR150" s="34">
        <v>0</v>
      </c>
      <c r="AS150" s="34">
        <v>0</v>
      </c>
      <c r="AT150" s="33">
        <v>247291740</v>
      </c>
      <c r="AU150" s="34">
        <v>0</v>
      </c>
      <c r="AV150" s="33">
        <v>247291740</v>
      </c>
      <c r="AW150" s="34">
        <v>0</v>
      </c>
      <c r="AX150" s="33">
        <v>247291740</v>
      </c>
      <c r="AY150" s="34">
        <v>0</v>
      </c>
      <c r="AZ150" s="33">
        <v>247291740</v>
      </c>
      <c r="BA150" s="34">
        <v>0</v>
      </c>
      <c r="BB150" s="34">
        <v>0</v>
      </c>
      <c r="BC150" s="18">
        <f t="shared" si="26"/>
        <v>1</v>
      </c>
      <c r="BD150" s="18">
        <f t="shared" si="27"/>
        <v>1</v>
      </c>
    </row>
    <row r="151" spans="1:56" s="13" customFormat="1" ht="16.5" customHeight="1">
      <c r="A151" s="70" t="s">
        <v>23</v>
      </c>
      <c r="B151" s="115"/>
      <c r="C151" s="70" t="s">
        <v>67</v>
      </c>
      <c r="D151" s="115"/>
      <c r="E151" s="70"/>
      <c r="F151" s="115"/>
      <c r="G151" s="70"/>
      <c r="H151" s="115"/>
      <c r="I151" s="70"/>
      <c r="J151" s="115"/>
      <c r="K151" s="115"/>
      <c r="L151" s="70"/>
      <c r="M151" s="115"/>
      <c r="N151" s="115"/>
      <c r="O151" s="70"/>
      <c r="P151" s="115"/>
      <c r="Q151" s="70"/>
      <c r="R151" s="115"/>
      <c r="S151" s="71" t="s">
        <v>198</v>
      </c>
      <c r="T151" s="116"/>
      <c r="U151" s="116"/>
      <c r="V151" s="116"/>
      <c r="W151" s="116"/>
      <c r="X151" s="116"/>
      <c r="Y151" s="116"/>
      <c r="Z151" s="116"/>
      <c r="AA151" s="72" t="s">
        <v>65</v>
      </c>
      <c r="AB151" s="116"/>
      <c r="AC151" s="116"/>
      <c r="AD151" s="116"/>
      <c r="AE151" s="116"/>
      <c r="AF151" s="72" t="s">
        <v>66</v>
      </c>
      <c r="AG151" s="116"/>
      <c r="AH151" s="116"/>
      <c r="AI151" s="32" t="s">
        <v>70</v>
      </c>
      <c r="AJ151" s="73" t="s">
        <v>71</v>
      </c>
      <c r="AK151" s="116"/>
      <c r="AL151" s="116"/>
      <c r="AM151" s="116"/>
      <c r="AN151" s="116"/>
      <c r="AO151" s="116"/>
      <c r="AP151" s="33">
        <v>247291740</v>
      </c>
      <c r="AQ151" s="33">
        <v>247291740</v>
      </c>
      <c r="AR151" s="34">
        <v>0</v>
      </c>
      <c r="AS151" s="34">
        <v>0</v>
      </c>
      <c r="AT151" s="33">
        <v>247291740</v>
      </c>
      <c r="AU151" s="34">
        <v>0</v>
      </c>
      <c r="AV151" s="33">
        <v>247291740</v>
      </c>
      <c r="AW151" s="34">
        <v>0</v>
      </c>
      <c r="AX151" s="33">
        <v>247291740</v>
      </c>
      <c r="AY151" s="34">
        <v>0</v>
      </c>
      <c r="AZ151" s="33">
        <v>247291740</v>
      </c>
      <c r="BA151" s="34">
        <v>0</v>
      </c>
      <c r="BB151" s="34">
        <v>0</v>
      </c>
      <c r="BC151" s="18">
        <f t="shared" si="26"/>
        <v>1</v>
      </c>
      <c r="BD151" s="18">
        <f t="shared" si="27"/>
        <v>1</v>
      </c>
    </row>
    <row r="152" spans="1:56" s="13" customFormat="1" ht="16.5" customHeight="1">
      <c r="A152" s="70" t="s">
        <v>23</v>
      </c>
      <c r="B152" s="115"/>
      <c r="C152" s="70" t="s">
        <v>67</v>
      </c>
      <c r="D152" s="115"/>
      <c r="E152" s="70" t="s">
        <v>178</v>
      </c>
      <c r="F152" s="115"/>
      <c r="G152" s="70"/>
      <c r="H152" s="115"/>
      <c r="I152" s="70"/>
      <c r="J152" s="115"/>
      <c r="K152" s="115"/>
      <c r="L152" s="70"/>
      <c r="M152" s="115"/>
      <c r="N152" s="115"/>
      <c r="O152" s="70"/>
      <c r="P152" s="115"/>
      <c r="Q152" s="70"/>
      <c r="R152" s="115"/>
      <c r="S152" s="71" t="s">
        <v>199</v>
      </c>
      <c r="T152" s="116"/>
      <c r="U152" s="116"/>
      <c r="V152" s="116"/>
      <c r="W152" s="116"/>
      <c r="X152" s="116"/>
      <c r="Y152" s="116"/>
      <c r="Z152" s="116"/>
      <c r="AA152" s="72" t="s">
        <v>65</v>
      </c>
      <c r="AB152" s="116"/>
      <c r="AC152" s="116"/>
      <c r="AD152" s="116"/>
      <c r="AE152" s="116"/>
      <c r="AF152" s="72" t="s">
        <v>66</v>
      </c>
      <c r="AG152" s="116"/>
      <c r="AH152" s="116"/>
      <c r="AI152" s="32" t="s">
        <v>70</v>
      </c>
      <c r="AJ152" s="73" t="s">
        <v>71</v>
      </c>
      <c r="AK152" s="116"/>
      <c r="AL152" s="116"/>
      <c r="AM152" s="116"/>
      <c r="AN152" s="116"/>
      <c r="AO152" s="116"/>
      <c r="AP152" s="33">
        <v>247291740</v>
      </c>
      <c r="AQ152" s="33">
        <v>247291740</v>
      </c>
      <c r="AR152" s="34">
        <v>0</v>
      </c>
      <c r="AS152" s="34">
        <v>0</v>
      </c>
      <c r="AT152" s="33">
        <v>247291740</v>
      </c>
      <c r="AU152" s="34">
        <v>0</v>
      </c>
      <c r="AV152" s="33">
        <v>247291740</v>
      </c>
      <c r="AW152" s="34">
        <v>0</v>
      </c>
      <c r="AX152" s="33">
        <v>247291740</v>
      </c>
      <c r="AY152" s="34">
        <v>0</v>
      </c>
      <c r="AZ152" s="33">
        <v>247291740</v>
      </c>
      <c r="BA152" s="34">
        <v>0</v>
      </c>
      <c r="BB152" s="34">
        <v>0</v>
      </c>
      <c r="BC152" s="18">
        <f t="shared" si="26"/>
        <v>1</v>
      </c>
      <c r="BD152" s="18">
        <f t="shared" si="27"/>
        <v>1</v>
      </c>
    </row>
    <row r="153" spans="1:56" s="13" customFormat="1" ht="16.5" customHeight="1">
      <c r="A153" s="66" t="s">
        <v>23</v>
      </c>
      <c r="B153" s="115"/>
      <c r="C153" s="66" t="s">
        <v>67</v>
      </c>
      <c r="D153" s="115"/>
      <c r="E153" s="66" t="s">
        <v>178</v>
      </c>
      <c r="F153" s="115"/>
      <c r="G153" s="66" t="s">
        <v>74</v>
      </c>
      <c r="H153" s="115"/>
      <c r="I153" s="66"/>
      <c r="J153" s="115"/>
      <c r="K153" s="115"/>
      <c r="L153" s="66"/>
      <c r="M153" s="115"/>
      <c r="N153" s="115"/>
      <c r="O153" s="66"/>
      <c r="P153" s="115"/>
      <c r="Q153" s="66"/>
      <c r="R153" s="115"/>
      <c r="S153" s="67" t="s">
        <v>200</v>
      </c>
      <c r="T153" s="116"/>
      <c r="U153" s="116"/>
      <c r="V153" s="116"/>
      <c r="W153" s="116"/>
      <c r="X153" s="116"/>
      <c r="Y153" s="116"/>
      <c r="Z153" s="116"/>
      <c r="AA153" s="68" t="s">
        <v>65</v>
      </c>
      <c r="AB153" s="116"/>
      <c r="AC153" s="116"/>
      <c r="AD153" s="116"/>
      <c r="AE153" s="116"/>
      <c r="AF153" s="68" t="s">
        <v>66</v>
      </c>
      <c r="AG153" s="116"/>
      <c r="AH153" s="116"/>
      <c r="AI153" s="35" t="s">
        <v>70</v>
      </c>
      <c r="AJ153" s="75" t="s">
        <v>71</v>
      </c>
      <c r="AK153" s="116"/>
      <c r="AL153" s="116"/>
      <c r="AM153" s="116"/>
      <c r="AN153" s="116"/>
      <c r="AO153" s="116"/>
      <c r="AP153" s="36">
        <v>247291740</v>
      </c>
      <c r="AQ153" s="36">
        <v>247291740</v>
      </c>
      <c r="AR153" s="37">
        <v>0</v>
      </c>
      <c r="AS153" s="37">
        <v>0</v>
      </c>
      <c r="AT153" s="36">
        <v>247291740</v>
      </c>
      <c r="AU153" s="37">
        <v>0</v>
      </c>
      <c r="AV153" s="36">
        <v>247291740</v>
      </c>
      <c r="AW153" s="37">
        <v>0</v>
      </c>
      <c r="AX153" s="36">
        <v>247291740</v>
      </c>
      <c r="AY153" s="37">
        <v>0</v>
      </c>
      <c r="AZ153" s="36">
        <v>247291740</v>
      </c>
      <c r="BA153" s="37">
        <v>0</v>
      </c>
      <c r="BB153" s="37">
        <v>0</v>
      </c>
      <c r="BC153" s="18">
        <f t="shared" si="26"/>
        <v>1</v>
      </c>
      <c r="BD153" s="18">
        <f t="shared" si="27"/>
        <v>1</v>
      </c>
    </row>
    <row r="154" spans="1:56" s="13" customFormat="1" ht="16.5" customHeight="1">
      <c r="A154" s="70" t="s">
        <v>47</v>
      </c>
      <c r="B154" s="115"/>
      <c r="C154" s="70"/>
      <c r="D154" s="115"/>
      <c r="E154" s="70"/>
      <c r="F154" s="115"/>
      <c r="G154" s="70"/>
      <c r="H154" s="115"/>
      <c r="I154" s="70"/>
      <c r="J154" s="115"/>
      <c r="K154" s="115"/>
      <c r="L154" s="70"/>
      <c r="M154" s="115"/>
      <c r="N154" s="115"/>
      <c r="O154" s="70"/>
      <c r="P154" s="115"/>
      <c r="Q154" s="70"/>
      <c r="R154" s="115"/>
      <c r="S154" s="71" t="s">
        <v>201</v>
      </c>
      <c r="T154" s="116"/>
      <c r="U154" s="116"/>
      <c r="V154" s="116"/>
      <c r="W154" s="116"/>
      <c r="X154" s="116"/>
      <c r="Y154" s="116"/>
      <c r="Z154" s="116"/>
      <c r="AA154" s="72" t="s">
        <v>65</v>
      </c>
      <c r="AB154" s="116"/>
      <c r="AC154" s="116"/>
      <c r="AD154" s="116"/>
      <c r="AE154" s="116"/>
      <c r="AF154" s="72" t="s">
        <v>66</v>
      </c>
      <c r="AG154" s="116"/>
      <c r="AH154" s="116"/>
      <c r="AI154" s="32" t="s">
        <v>70</v>
      </c>
      <c r="AJ154" s="73" t="s">
        <v>71</v>
      </c>
      <c r="AK154" s="116"/>
      <c r="AL154" s="116"/>
      <c r="AM154" s="116"/>
      <c r="AN154" s="116"/>
      <c r="AO154" s="116"/>
      <c r="AP154" s="33">
        <v>20000000000</v>
      </c>
      <c r="AQ154" s="33">
        <v>19203760458.669998</v>
      </c>
      <c r="AR154" s="33">
        <v>796239541.33000004</v>
      </c>
      <c r="AS154" s="34">
        <v>0</v>
      </c>
      <c r="AT154" s="33">
        <v>15338066704.67</v>
      </c>
      <c r="AU154" s="33">
        <v>3865693754</v>
      </c>
      <c r="AV154" s="33">
        <v>11366044532.629999</v>
      </c>
      <c r="AW154" s="33">
        <v>3972022172.04</v>
      </c>
      <c r="AX154" s="33">
        <v>11333227514.629999</v>
      </c>
      <c r="AY154" s="33">
        <v>32817018</v>
      </c>
      <c r="AZ154" s="33">
        <v>11319854314.629999</v>
      </c>
      <c r="BA154" s="33">
        <v>13373200</v>
      </c>
      <c r="BB154" s="33">
        <v>4100000</v>
      </c>
      <c r="BC154" s="18">
        <f t="shared" si="26"/>
        <v>0.76690333523349996</v>
      </c>
      <c r="BD154" s="18">
        <f t="shared" si="27"/>
        <v>0.56830222663149998</v>
      </c>
    </row>
    <row r="155" spans="1:56" s="13" customFormat="1" ht="16.5" customHeight="1">
      <c r="A155" s="70" t="s">
        <v>47</v>
      </c>
      <c r="B155" s="115"/>
      <c r="C155" s="70"/>
      <c r="D155" s="115"/>
      <c r="E155" s="70"/>
      <c r="F155" s="115"/>
      <c r="G155" s="70"/>
      <c r="H155" s="115"/>
      <c r="I155" s="70"/>
      <c r="J155" s="115"/>
      <c r="K155" s="115"/>
      <c r="L155" s="70"/>
      <c r="M155" s="115"/>
      <c r="N155" s="115"/>
      <c r="O155" s="70"/>
      <c r="P155" s="115"/>
      <c r="Q155" s="70"/>
      <c r="R155" s="115"/>
      <c r="S155" s="71" t="s">
        <v>201</v>
      </c>
      <c r="T155" s="116"/>
      <c r="U155" s="116"/>
      <c r="V155" s="116"/>
      <c r="W155" s="116"/>
      <c r="X155" s="116"/>
      <c r="Y155" s="116"/>
      <c r="Z155" s="116"/>
      <c r="AA155" s="72" t="s">
        <v>65</v>
      </c>
      <c r="AB155" s="116"/>
      <c r="AC155" s="116"/>
      <c r="AD155" s="116"/>
      <c r="AE155" s="116"/>
      <c r="AF155" s="72" t="s">
        <v>66</v>
      </c>
      <c r="AG155" s="116"/>
      <c r="AH155" s="116"/>
      <c r="AI155" s="32" t="s">
        <v>202</v>
      </c>
      <c r="AJ155" s="73" t="s">
        <v>203</v>
      </c>
      <c r="AK155" s="116"/>
      <c r="AL155" s="116"/>
      <c r="AM155" s="116"/>
      <c r="AN155" s="116"/>
      <c r="AO155" s="116"/>
      <c r="AP155" s="33">
        <v>37735679763</v>
      </c>
      <c r="AQ155" s="33">
        <v>35503770218</v>
      </c>
      <c r="AR155" s="33">
        <v>2231909545</v>
      </c>
      <c r="AS155" s="34">
        <v>0</v>
      </c>
      <c r="AT155" s="33">
        <v>25598249437</v>
      </c>
      <c r="AU155" s="33">
        <v>9905520781</v>
      </c>
      <c r="AV155" s="33">
        <v>18040741984.580002</v>
      </c>
      <c r="AW155" s="33">
        <v>7557507452.4200001</v>
      </c>
      <c r="AX155" s="33">
        <v>17877531267.580002</v>
      </c>
      <c r="AY155" s="33">
        <v>163210717</v>
      </c>
      <c r="AZ155" s="33">
        <v>17097732041.58</v>
      </c>
      <c r="BA155" s="33">
        <v>779799226</v>
      </c>
      <c r="BB155" s="33">
        <v>11846895</v>
      </c>
      <c r="BC155" s="18">
        <f t="shared" si="26"/>
        <v>0.67835665337872608</v>
      </c>
      <c r="BD155" s="18">
        <f t="shared" si="27"/>
        <v>0.47808180740045997</v>
      </c>
    </row>
    <row r="156" spans="1:56" s="13" customFormat="1" ht="16.5" customHeight="1">
      <c r="A156" s="70" t="s">
        <v>47</v>
      </c>
      <c r="B156" s="115"/>
      <c r="C156" s="70"/>
      <c r="D156" s="115"/>
      <c r="E156" s="70"/>
      <c r="F156" s="115"/>
      <c r="G156" s="70"/>
      <c r="H156" s="115"/>
      <c r="I156" s="70"/>
      <c r="J156" s="115"/>
      <c r="K156" s="115"/>
      <c r="L156" s="70"/>
      <c r="M156" s="115"/>
      <c r="N156" s="115"/>
      <c r="O156" s="70"/>
      <c r="P156" s="115"/>
      <c r="Q156" s="70"/>
      <c r="R156" s="115"/>
      <c r="S156" s="71" t="s">
        <v>201</v>
      </c>
      <c r="T156" s="116"/>
      <c r="U156" s="116"/>
      <c r="V156" s="116"/>
      <c r="W156" s="116"/>
      <c r="X156" s="116"/>
      <c r="Y156" s="116"/>
      <c r="Z156" s="116"/>
      <c r="AA156" s="72" t="s">
        <v>65</v>
      </c>
      <c r="AB156" s="116"/>
      <c r="AC156" s="116"/>
      <c r="AD156" s="116"/>
      <c r="AE156" s="116"/>
      <c r="AF156" s="72" t="s">
        <v>66</v>
      </c>
      <c r="AG156" s="116"/>
      <c r="AH156" s="116"/>
      <c r="AI156" s="32" t="s">
        <v>204</v>
      </c>
      <c r="AJ156" s="73" t="s">
        <v>205</v>
      </c>
      <c r="AK156" s="116"/>
      <c r="AL156" s="116"/>
      <c r="AM156" s="116"/>
      <c r="AN156" s="116"/>
      <c r="AO156" s="116"/>
      <c r="AP156" s="33">
        <v>2640000000</v>
      </c>
      <c r="AQ156" s="33">
        <v>619650188</v>
      </c>
      <c r="AR156" s="33">
        <v>2020349812</v>
      </c>
      <c r="AS156" s="34">
        <v>0</v>
      </c>
      <c r="AT156" s="33">
        <v>619650188</v>
      </c>
      <c r="AU156" s="34">
        <v>0</v>
      </c>
      <c r="AV156" s="34">
        <v>0</v>
      </c>
      <c r="AW156" s="33">
        <v>619650188</v>
      </c>
      <c r="AX156" s="34">
        <v>0</v>
      </c>
      <c r="AY156" s="34">
        <v>0</v>
      </c>
      <c r="AZ156" s="34">
        <v>0</v>
      </c>
      <c r="BA156" s="34">
        <v>0</v>
      </c>
      <c r="BB156" s="34">
        <v>0</v>
      </c>
      <c r="BC156" s="18">
        <f t="shared" si="26"/>
        <v>0.23471598030303031</v>
      </c>
      <c r="BD156" s="18">
        <f t="shared" si="27"/>
        <v>0</v>
      </c>
    </row>
    <row r="157" spans="1:56" s="13" customFormat="1" ht="16.5" customHeight="1">
      <c r="A157" s="70" t="s">
        <v>47</v>
      </c>
      <c r="B157" s="115"/>
      <c r="C157" s="70" t="s">
        <v>206</v>
      </c>
      <c r="D157" s="115"/>
      <c r="E157" s="70"/>
      <c r="F157" s="115"/>
      <c r="G157" s="70"/>
      <c r="H157" s="115"/>
      <c r="I157" s="70"/>
      <c r="J157" s="115"/>
      <c r="K157" s="115"/>
      <c r="L157" s="70"/>
      <c r="M157" s="115"/>
      <c r="N157" s="115"/>
      <c r="O157" s="70"/>
      <c r="P157" s="115"/>
      <c r="Q157" s="70"/>
      <c r="R157" s="115"/>
      <c r="S157" s="71" t="s">
        <v>207</v>
      </c>
      <c r="T157" s="116"/>
      <c r="U157" s="116"/>
      <c r="V157" s="116"/>
      <c r="W157" s="116"/>
      <c r="X157" s="116"/>
      <c r="Y157" s="116"/>
      <c r="Z157" s="116"/>
      <c r="AA157" s="72" t="s">
        <v>65</v>
      </c>
      <c r="AB157" s="116"/>
      <c r="AC157" s="116"/>
      <c r="AD157" s="116"/>
      <c r="AE157" s="116"/>
      <c r="AF157" s="72" t="s">
        <v>66</v>
      </c>
      <c r="AG157" s="116"/>
      <c r="AH157" s="116"/>
      <c r="AI157" s="32" t="s">
        <v>70</v>
      </c>
      <c r="AJ157" s="73" t="s">
        <v>71</v>
      </c>
      <c r="AK157" s="116"/>
      <c r="AL157" s="116"/>
      <c r="AM157" s="116"/>
      <c r="AN157" s="116"/>
      <c r="AO157" s="116"/>
      <c r="AP157" s="33">
        <v>15500000000</v>
      </c>
      <c r="AQ157" s="33">
        <v>14783945658.67</v>
      </c>
      <c r="AR157" s="33">
        <v>716054341.33000004</v>
      </c>
      <c r="AS157" s="34">
        <v>0</v>
      </c>
      <c r="AT157" s="33">
        <v>14680405681.67</v>
      </c>
      <c r="AU157" s="33">
        <v>103539977</v>
      </c>
      <c r="AV157" s="33">
        <v>11029059709.629999</v>
      </c>
      <c r="AW157" s="33">
        <v>3651345972.04</v>
      </c>
      <c r="AX157" s="33">
        <v>10996242691.629999</v>
      </c>
      <c r="AY157" s="33">
        <v>32817018</v>
      </c>
      <c r="AZ157" s="33">
        <v>10982869491.629999</v>
      </c>
      <c r="BA157" s="33">
        <v>13373200</v>
      </c>
      <c r="BB157" s="33">
        <v>4100000</v>
      </c>
      <c r="BC157" s="18">
        <f t="shared" si="26"/>
        <v>0.94712294720451617</v>
      </c>
      <c r="BD157" s="18">
        <f t="shared" si="27"/>
        <v>0.71155223933096767</v>
      </c>
    </row>
    <row r="158" spans="1:56" s="13" customFormat="1" ht="16.5" customHeight="1">
      <c r="A158" s="70" t="s">
        <v>47</v>
      </c>
      <c r="B158" s="115"/>
      <c r="C158" s="70" t="s">
        <v>206</v>
      </c>
      <c r="D158" s="115"/>
      <c r="E158" s="70"/>
      <c r="F158" s="115"/>
      <c r="G158" s="70"/>
      <c r="H158" s="115"/>
      <c r="I158" s="70"/>
      <c r="J158" s="115"/>
      <c r="K158" s="115"/>
      <c r="L158" s="70"/>
      <c r="M158" s="115"/>
      <c r="N158" s="115"/>
      <c r="O158" s="70"/>
      <c r="P158" s="115"/>
      <c r="Q158" s="70"/>
      <c r="R158" s="115"/>
      <c r="S158" s="71" t="s">
        <v>207</v>
      </c>
      <c r="T158" s="116"/>
      <c r="U158" s="116"/>
      <c r="V158" s="116"/>
      <c r="W158" s="116"/>
      <c r="X158" s="116"/>
      <c r="Y158" s="116"/>
      <c r="Z158" s="116"/>
      <c r="AA158" s="72" t="s">
        <v>65</v>
      </c>
      <c r="AB158" s="116"/>
      <c r="AC158" s="116"/>
      <c r="AD158" s="116"/>
      <c r="AE158" s="116"/>
      <c r="AF158" s="72" t="s">
        <v>66</v>
      </c>
      <c r="AG158" s="116"/>
      <c r="AH158" s="116"/>
      <c r="AI158" s="32" t="s">
        <v>202</v>
      </c>
      <c r="AJ158" s="73" t="s">
        <v>203</v>
      </c>
      <c r="AK158" s="116"/>
      <c r="AL158" s="116"/>
      <c r="AM158" s="116"/>
      <c r="AN158" s="116"/>
      <c r="AO158" s="116"/>
      <c r="AP158" s="33">
        <v>26019181301</v>
      </c>
      <c r="AQ158" s="33">
        <v>25515606218</v>
      </c>
      <c r="AR158" s="33">
        <v>503575083</v>
      </c>
      <c r="AS158" s="34">
        <v>0</v>
      </c>
      <c r="AT158" s="33">
        <v>25321713239</v>
      </c>
      <c r="AU158" s="33">
        <v>193892979</v>
      </c>
      <c r="AV158" s="33">
        <v>18040741984.580002</v>
      </c>
      <c r="AW158" s="33">
        <v>7280971254.4200001</v>
      </c>
      <c r="AX158" s="33">
        <v>17877531267.580002</v>
      </c>
      <c r="AY158" s="33">
        <v>163210717</v>
      </c>
      <c r="AZ158" s="33">
        <v>17097732041.58</v>
      </c>
      <c r="BA158" s="33">
        <v>779799226</v>
      </c>
      <c r="BB158" s="33">
        <v>11846895</v>
      </c>
      <c r="BC158" s="18">
        <f t="shared" si="26"/>
        <v>0.97319408116914141</v>
      </c>
      <c r="BD158" s="18">
        <f t="shared" si="27"/>
        <v>0.69336316834406464</v>
      </c>
    </row>
    <row r="159" spans="1:56" s="13" customFormat="1" ht="16.5" customHeight="1">
      <c r="A159" s="70" t="s">
        <v>47</v>
      </c>
      <c r="B159" s="115"/>
      <c r="C159" s="70" t="s">
        <v>206</v>
      </c>
      <c r="D159" s="115"/>
      <c r="E159" s="70"/>
      <c r="F159" s="115"/>
      <c r="G159" s="70"/>
      <c r="H159" s="115"/>
      <c r="I159" s="70"/>
      <c r="J159" s="115"/>
      <c r="K159" s="115"/>
      <c r="L159" s="70"/>
      <c r="M159" s="115"/>
      <c r="N159" s="115"/>
      <c r="O159" s="70"/>
      <c r="P159" s="115"/>
      <c r="Q159" s="70"/>
      <c r="R159" s="115"/>
      <c r="S159" s="71" t="s">
        <v>207</v>
      </c>
      <c r="T159" s="116"/>
      <c r="U159" s="116"/>
      <c r="V159" s="116"/>
      <c r="W159" s="116"/>
      <c r="X159" s="116"/>
      <c r="Y159" s="116"/>
      <c r="Z159" s="116"/>
      <c r="AA159" s="72" t="s">
        <v>65</v>
      </c>
      <c r="AB159" s="116"/>
      <c r="AC159" s="116"/>
      <c r="AD159" s="116"/>
      <c r="AE159" s="116"/>
      <c r="AF159" s="72" t="s">
        <v>66</v>
      </c>
      <c r="AG159" s="116"/>
      <c r="AH159" s="116"/>
      <c r="AI159" s="32" t="s">
        <v>204</v>
      </c>
      <c r="AJ159" s="73" t="s">
        <v>205</v>
      </c>
      <c r="AK159" s="116"/>
      <c r="AL159" s="116"/>
      <c r="AM159" s="116"/>
      <c r="AN159" s="116"/>
      <c r="AO159" s="116"/>
      <c r="AP159" s="33">
        <v>2640000000</v>
      </c>
      <c r="AQ159" s="33">
        <v>619650188</v>
      </c>
      <c r="AR159" s="33">
        <v>2020349812</v>
      </c>
      <c r="AS159" s="34">
        <v>0</v>
      </c>
      <c r="AT159" s="33">
        <v>619650188</v>
      </c>
      <c r="AU159" s="34">
        <v>0</v>
      </c>
      <c r="AV159" s="34">
        <v>0</v>
      </c>
      <c r="AW159" s="33">
        <v>619650188</v>
      </c>
      <c r="AX159" s="34">
        <v>0</v>
      </c>
      <c r="AY159" s="34">
        <v>0</v>
      </c>
      <c r="AZ159" s="34">
        <v>0</v>
      </c>
      <c r="BA159" s="34">
        <v>0</v>
      </c>
      <c r="BB159" s="34">
        <v>0</v>
      </c>
      <c r="BC159" s="18">
        <f t="shared" si="26"/>
        <v>0.23471598030303031</v>
      </c>
      <c r="BD159" s="18">
        <f t="shared" si="27"/>
        <v>0</v>
      </c>
    </row>
    <row r="160" spans="1:56" s="13" customFormat="1" ht="16.5" customHeight="1">
      <c r="A160" s="70" t="s">
        <v>47</v>
      </c>
      <c r="B160" s="115"/>
      <c r="C160" s="70" t="s">
        <v>206</v>
      </c>
      <c r="D160" s="115"/>
      <c r="E160" s="70" t="s">
        <v>208</v>
      </c>
      <c r="F160" s="115"/>
      <c r="G160" s="70"/>
      <c r="H160" s="115"/>
      <c r="I160" s="70"/>
      <c r="J160" s="115"/>
      <c r="K160" s="115"/>
      <c r="L160" s="70"/>
      <c r="M160" s="115"/>
      <c r="N160" s="115"/>
      <c r="O160" s="70"/>
      <c r="P160" s="115"/>
      <c r="Q160" s="70"/>
      <c r="R160" s="115"/>
      <c r="S160" s="71" t="s">
        <v>209</v>
      </c>
      <c r="T160" s="116"/>
      <c r="U160" s="116"/>
      <c r="V160" s="116"/>
      <c r="W160" s="116"/>
      <c r="X160" s="116"/>
      <c r="Y160" s="116"/>
      <c r="Z160" s="116"/>
      <c r="AA160" s="72" t="s">
        <v>65</v>
      </c>
      <c r="AB160" s="116"/>
      <c r="AC160" s="116"/>
      <c r="AD160" s="116"/>
      <c r="AE160" s="116"/>
      <c r="AF160" s="72" t="s">
        <v>66</v>
      </c>
      <c r="AG160" s="116"/>
      <c r="AH160" s="116"/>
      <c r="AI160" s="32" t="s">
        <v>70</v>
      </c>
      <c r="AJ160" s="73" t="s">
        <v>71</v>
      </c>
      <c r="AK160" s="116"/>
      <c r="AL160" s="116"/>
      <c r="AM160" s="116"/>
      <c r="AN160" s="116"/>
      <c r="AO160" s="116"/>
      <c r="AP160" s="33">
        <v>15500000000</v>
      </c>
      <c r="AQ160" s="33">
        <v>14783945658.67</v>
      </c>
      <c r="AR160" s="33">
        <v>716054341.33000004</v>
      </c>
      <c r="AS160" s="34">
        <v>0</v>
      </c>
      <c r="AT160" s="33">
        <v>14680405681.67</v>
      </c>
      <c r="AU160" s="33">
        <v>103539977</v>
      </c>
      <c r="AV160" s="33">
        <v>11029059709.629999</v>
      </c>
      <c r="AW160" s="33">
        <v>3651345972.04</v>
      </c>
      <c r="AX160" s="33">
        <v>10996242691.629999</v>
      </c>
      <c r="AY160" s="33">
        <v>32817018</v>
      </c>
      <c r="AZ160" s="33">
        <v>10982869491.629999</v>
      </c>
      <c r="BA160" s="33">
        <v>13373200</v>
      </c>
      <c r="BB160" s="33">
        <v>4100000</v>
      </c>
      <c r="BC160" s="18">
        <f t="shared" si="26"/>
        <v>0.94712294720451617</v>
      </c>
      <c r="BD160" s="18">
        <f t="shared" si="27"/>
        <v>0.71155223933096767</v>
      </c>
    </row>
    <row r="161" spans="1:56" s="13" customFormat="1" ht="16.5" customHeight="1">
      <c r="A161" s="70" t="s">
        <v>47</v>
      </c>
      <c r="B161" s="115"/>
      <c r="C161" s="70" t="s">
        <v>206</v>
      </c>
      <c r="D161" s="115"/>
      <c r="E161" s="70" t="s">
        <v>208</v>
      </c>
      <c r="F161" s="115"/>
      <c r="G161" s="70"/>
      <c r="H161" s="115"/>
      <c r="I161" s="70"/>
      <c r="J161" s="115"/>
      <c r="K161" s="115"/>
      <c r="L161" s="70"/>
      <c r="M161" s="115"/>
      <c r="N161" s="115"/>
      <c r="O161" s="70"/>
      <c r="P161" s="115"/>
      <c r="Q161" s="70"/>
      <c r="R161" s="115"/>
      <c r="S161" s="71" t="s">
        <v>209</v>
      </c>
      <c r="T161" s="116"/>
      <c r="U161" s="116"/>
      <c r="V161" s="116"/>
      <c r="W161" s="116"/>
      <c r="X161" s="116"/>
      <c r="Y161" s="116"/>
      <c r="Z161" s="116"/>
      <c r="AA161" s="72" t="s">
        <v>65</v>
      </c>
      <c r="AB161" s="116"/>
      <c r="AC161" s="116"/>
      <c r="AD161" s="116"/>
      <c r="AE161" s="116"/>
      <c r="AF161" s="72" t="s">
        <v>66</v>
      </c>
      <c r="AG161" s="116"/>
      <c r="AH161" s="116"/>
      <c r="AI161" s="32" t="s">
        <v>202</v>
      </c>
      <c r="AJ161" s="73" t="s">
        <v>203</v>
      </c>
      <c r="AK161" s="116"/>
      <c r="AL161" s="116"/>
      <c r="AM161" s="116"/>
      <c r="AN161" s="116"/>
      <c r="AO161" s="116"/>
      <c r="AP161" s="33">
        <v>26019181301</v>
      </c>
      <c r="AQ161" s="33">
        <v>25515606218</v>
      </c>
      <c r="AR161" s="33">
        <v>503575083</v>
      </c>
      <c r="AS161" s="34">
        <v>0</v>
      </c>
      <c r="AT161" s="33">
        <v>25321713239</v>
      </c>
      <c r="AU161" s="33">
        <v>193892979</v>
      </c>
      <c r="AV161" s="33">
        <v>18040741984.580002</v>
      </c>
      <c r="AW161" s="33">
        <v>7280971254.4200001</v>
      </c>
      <c r="AX161" s="33">
        <v>17877531267.580002</v>
      </c>
      <c r="AY161" s="33">
        <v>163210717</v>
      </c>
      <c r="AZ161" s="33">
        <v>17097732041.58</v>
      </c>
      <c r="BA161" s="33">
        <v>779799226</v>
      </c>
      <c r="BB161" s="33">
        <v>11846895</v>
      </c>
      <c r="BC161" s="18">
        <f t="shared" si="26"/>
        <v>0.97319408116914141</v>
      </c>
      <c r="BD161" s="18">
        <f t="shared" si="27"/>
        <v>0.69336316834406464</v>
      </c>
    </row>
    <row r="162" spans="1:56" s="13" customFormat="1" ht="16.5" customHeight="1">
      <c r="A162" s="70" t="s">
        <v>47</v>
      </c>
      <c r="B162" s="115"/>
      <c r="C162" s="70" t="s">
        <v>206</v>
      </c>
      <c r="D162" s="115"/>
      <c r="E162" s="70" t="s">
        <v>208</v>
      </c>
      <c r="F162" s="115"/>
      <c r="G162" s="70"/>
      <c r="H162" s="115"/>
      <c r="I162" s="70"/>
      <c r="J162" s="115"/>
      <c r="K162" s="115"/>
      <c r="L162" s="70"/>
      <c r="M162" s="115"/>
      <c r="N162" s="115"/>
      <c r="O162" s="70"/>
      <c r="P162" s="115"/>
      <c r="Q162" s="70"/>
      <c r="R162" s="115"/>
      <c r="S162" s="71" t="s">
        <v>209</v>
      </c>
      <c r="T162" s="116"/>
      <c r="U162" s="116"/>
      <c r="V162" s="116"/>
      <c r="W162" s="116"/>
      <c r="X162" s="116"/>
      <c r="Y162" s="116"/>
      <c r="Z162" s="116"/>
      <c r="AA162" s="72" t="s">
        <v>65</v>
      </c>
      <c r="AB162" s="116"/>
      <c r="AC162" s="116"/>
      <c r="AD162" s="116"/>
      <c r="AE162" s="116"/>
      <c r="AF162" s="72" t="s">
        <v>66</v>
      </c>
      <c r="AG162" s="116"/>
      <c r="AH162" s="116"/>
      <c r="AI162" s="32" t="s">
        <v>204</v>
      </c>
      <c r="AJ162" s="73" t="s">
        <v>205</v>
      </c>
      <c r="AK162" s="116"/>
      <c r="AL162" s="116"/>
      <c r="AM162" s="116"/>
      <c r="AN162" s="116"/>
      <c r="AO162" s="116"/>
      <c r="AP162" s="33">
        <v>2640000000</v>
      </c>
      <c r="AQ162" s="33">
        <v>619650188</v>
      </c>
      <c r="AR162" s="33">
        <v>2020349812</v>
      </c>
      <c r="AS162" s="34">
        <v>0</v>
      </c>
      <c r="AT162" s="33">
        <v>619650188</v>
      </c>
      <c r="AU162" s="34">
        <v>0</v>
      </c>
      <c r="AV162" s="34">
        <v>0</v>
      </c>
      <c r="AW162" s="33">
        <v>619650188</v>
      </c>
      <c r="AX162" s="34">
        <v>0</v>
      </c>
      <c r="AY162" s="34">
        <v>0</v>
      </c>
      <c r="AZ162" s="34">
        <v>0</v>
      </c>
      <c r="BA162" s="34">
        <v>0</v>
      </c>
      <c r="BB162" s="34">
        <v>0</v>
      </c>
      <c r="BC162" s="18">
        <f t="shared" si="26"/>
        <v>0.23471598030303031</v>
      </c>
      <c r="BD162" s="18">
        <f t="shared" si="27"/>
        <v>0</v>
      </c>
    </row>
    <row r="163" spans="1:56" s="13" customFormat="1" ht="16.5" customHeight="1">
      <c r="A163" s="70" t="s">
        <v>47</v>
      </c>
      <c r="B163" s="115"/>
      <c r="C163" s="70" t="s">
        <v>206</v>
      </c>
      <c r="D163" s="115"/>
      <c r="E163" s="70" t="s">
        <v>208</v>
      </c>
      <c r="F163" s="115"/>
      <c r="G163" s="70" t="s">
        <v>210</v>
      </c>
      <c r="H163" s="115"/>
      <c r="I163" s="70"/>
      <c r="J163" s="115"/>
      <c r="K163" s="115"/>
      <c r="L163" s="70"/>
      <c r="M163" s="115"/>
      <c r="N163" s="115"/>
      <c r="O163" s="70"/>
      <c r="P163" s="115"/>
      <c r="Q163" s="70"/>
      <c r="R163" s="115"/>
      <c r="S163" s="71" t="s">
        <v>211</v>
      </c>
      <c r="T163" s="116"/>
      <c r="U163" s="116"/>
      <c r="V163" s="116"/>
      <c r="W163" s="116"/>
      <c r="X163" s="116"/>
      <c r="Y163" s="116"/>
      <c r="Z163" s="116"/>
      <c r="AA163" s="72" t="s">
        <v>65</v>
      </c>
      <c r="AB163" s="116"/>
      <c r="AC163" s="116"/>
      <c r="AD163" s="116"/>
      <c r="AE163" s="116"/>
      <c r="AF163" s="72" t="s">
        <v>66</v>
      </c>
      <c r="AG163" s="116"/>
      <c r="AH163" s="116"/>
      <c r="AI163" s="32" t="s">
        <v>70</v>
      </c>
      <c r="AJ163" s="73" t="s">
        <v>71</v>
      </c>
      <c r="AK163" s="116"/>
      <c r="AL163" s="116"/>
      <c r="AM163" s="116"/>
      <c r="AN163" s="116"/>
      <c r="AO163" s="116"/>
      <c r="AP163" s="33">
        <v>10500000000</v>
      </c>
      <c r="AQ163" s="33">
        <v>10250210469.67</v>
      </c>
      <c r="AR163" s="33">
        <v>249789530.33000001</v>
      </c>
      <c r="AS163" s="34">
        <v>0</v>
      </c>
      <c r="AT163" s="33">
        <v>10246146088.67</v>
      </c>
      <c r="AU163" s="33">
        <v>4064381</v>
      </c>
      <c r="AV163" s="33">
        <v>7888105059.3299999</v>
      </c>
      <c r="AW163" s="33">
        <v>2358041029.3400002</v>
      </c>
      <c r="AX163" s="33">
        <v>7867742137.3299999</v>
      </c>
      <c r="AY163" s="33">
        <v>20362922</v>
      </c>
      <c r="AZ163" s="33">
        <v>7861762137.3299999</v>
      </c>
      <c r="BA163" s="33">
        <v>5980000</v>
      </c>
      <c r="BB163" s="33">
        <v>4100000</v>
      </c>
      <c r="BC163" s="18">
        <f t="shared" si="26"/>
        <v>0.97582343701619045</v>
      </c>
      <c r="BD163" s="18">
        <f t="shared" si="27"/>
        <v>0.75124810088857141</v>
      </c>
    </row>
    <row r="164" spans="1:56" s="13" customFormat="1" ht="16.5" customHeight="1">
      <c r="A164" s="70" t="s">
        <v>47</v>
      </c>
      <c r="B164" s="115"/>
      <c r="C164" s="70" t="s">
        <v>206</v>
      </c>
      <c r="D164" s="115"/>
      <c r="E164" s="70" t="s">
        <v>208</v>
      </c>
      <c r="F164" s="115"/>
      <c r="G164" s="70" t="s">
        <v>210</v>
      </c>
      <c r="H164" s="115"/>
      <c r="I164" s="70"/>
      <c r="J164" s="115"/>
      <c r="K164" s="115"/>
      <c r="L164" s="70"/>
      <c r="M164" s="115"/>
      <c r="N164" s="115"/>
      <c r="O164" s="70"/>
      <c r="P164" s="115"/>
      <c r="Q164" s="70"/>
      <c r="R164" s="115"/>
      <c r="S164" s="71" t="s">
        <v>211</v>
      </c>
      <c r="T164" s="116"/>
      <c r="U164" s="116"/>
      <c r="V164" s="116"/>
      <c r="W164" s="116"/>
      <c r="X164" s="116"/>
      <c r="Y164" s="116"/>
      <c r="Z164" s="116"/>
      <c r="AA164" s="72" t="s">
        <v>65</v>
      </c>
      <c r="AB164" s="116"/>
      <c r="AC164" s="116"/>
      <c r="AD164" s="116"/>
      <c r="AE164" s="116"/>
      <c r="AF164" s="72" t="s">
        <v>66</v>
      </c>
      <c r="AG164" s="116"/>
      <c r="AH164" s="116"/>
      <c r="AI164" s="32" t="s">
        <v>202</v>
      </c>
      <c r="AJ164" s="73" t="s">
        <v>203</v>
      </c>
      <c r="AK164" s="116"/>
      <c r="AL164" s="116"/>
      <c r="AM164" s="116"/>
      <c r="AN164" s="116"/>
      <c r="AO164" s="116"/>
      <c r="AP164" s="33">
        <v>10500000000</v>
      </c>
      <c r="AQ164" s="33">
        <v>10093147317</v>
      </c>
      <c r="AR164" s="33">
        <v>406852683</v>
      </c>
      <c r="AS164" s="34">
        <v>0</v>
      </c>
      <c r="AT164" s="33">
        <v>10018709467</v>
      </c>
      <c r="AU164" s="33">
        <v>74437850</v>
      </c>
      <c r="AV164" s="33">
        <v>6363160652.2299995</v>
      </c>
      <c r="AW164" s="33">
        <v>3655548814.77</v>
      </c>
      <c r="AX164" s="33">
        <v>6278957471.2299995</v>
      </c>
      <c r="AY164" s="33">
        <v>84203181</v>
      </c>
      <c r="AZ164" s="33">
        <v>6264957471.2299995</v>
      </c>
      <c r="BA164" s="33">
        <v>14000000</v>
      </c>
      <c r="BB164" s="33">
        <v>1940863</v>
      </c>
      <c r="BC164" s="18">
        <f t="shared" si="26"/>
        <v>0.95416280638095241</v>
      </c>
      <c r="BD164" s="18">
        <f t="shared" si="27"/>
        <v>0.60601530021238093</v>
      </c>
    </row>
    <row r="165" spans="1:56" s="13" customFormat="1" ht="16.5" customHeight="1">
      <c r="A165" s="70" t="s">
        <v>47</v>
      </c>
      <c r="B165" s="115"/>
      <c r="C165" s="70" t="s">
        <v>206</v>
      </c>
      <c r="D165" s="115"/>
      <c r="E165" s="70" t="s">
        <v>208</v>
      </c>
      <c r="F165" s="115"/>
      <c r="G165" s="70" t="s">
        <v>210</v>
      </c>
      <c r="H165" s="115"/>
      <c r="I165" s="70"/>
      <c r="J165" s="115"/>
      <c r="K165" s="115"/>
      <c r="L165" s="70"/>
      <c r="M165" s="115"/>
      <c r="N165" s="115"/>
      <c r="O165" s="70"/>
      <c r="P165" s="115"/>
      <c r="Q165" s="70"/>
      <c r="R165" s="115"/>
      <c r="S165" s="71" t="s">
        <v>211</v>
      </c>
      <c r="T165" s="116"/>
      <c r="U165" s="116"/>
      <c r="V165" s="116"/>
      <c r="W165" s="116"/>
      <c r="X165" s="116"/>
      <c r="Y165" s="116"/>
      <c r="Z165" s="116"/>
      <c r="AA165" s="72" t="s">
        <v>65</v>
      </c>
      <c r="AB165" s="116"/>
      <c r="AC165" s="116"/>
      <c r="AD165" s="116"/>
      <c r="AE165" s="116"/>
      <c r="AF165" s="72" t="s">
        <v>66</v>
      </c>
      <c r="AG165" s="116"/>
      <c r="AH165" s="116"/>
      <c r="AI165" s="32" t="s">
        <v>204</v>
      </c>
      <c r="AJ165" s="73" t="s">
        <v>205</v>
      </c>
      <c r="AK165" s="116"/>
      <c r="AL165" s="116"/>
      <c r="AM165" s="116"/>
      <c r="AN165" s="116"/>
      <c r="AO165" s="116"/>
      <c r="AP165" s="33">
        <v>2640000000</v>
      </c>
      <c r="AQ165" s="33">
        <v>619650188</v>
      </c>
      <c r="AR165" s="33">
        <v>2020349812</v>
      </c>
      <c r="AS165" s="34">
        <v>0</v>
      </c>
      <c r="AT165" s="33">
        <v>619650188</v>
      </c>
      <c r="AU165" s="34">
        <v>0</v>
      </c>
      <c r="AV165" s="34">
        <v>0</v>
      </c>
      <c r="AW165" s="33">
        <v>619650188</v>
      </c>
      <c r="AX165" s="34">
        <v>0</v>
      </c>
      <c r="AY165" s="34">
        <v>0</v>
      </c>
      <c r="AZ165" s="34">
        <v>0</v>
      </c>
      <c r="BA165" s="34">
        <v>0</v>
      </c>
      <c r="BB165" s="34">
        <v>0</v>
      </c>
      <c r="BC165" s="18">
        <f t="shared" ref="BC165:BC228" si="28">+IFERROR(AT165/AP165,0)</f>
        <v>0.23471598030303031</v>
      </c>
      <c r="BD165" s="18">
        <f t="shared" ref="BD165:BD228" si="29">+IFERROR(AV165/AP165,0)</f>
        <v>0</v>
      </c>
    </row>
    <row r="166" spans="1:56" s="13" customFormat="1" ht="16.5" customHeight="1">
      <c r="A166" s="70" t="s">
        <v>47</v>
      </c>
      <c r="B166" s="115"/>
      <c r="C166" s="70" t="s">
        <v>206</v>
      </c>
      <c r="D166" s="115"/>
      <c r="E166" s="70" t="s">
        <v>208</v>
      </c>
      <c r="F166" s="115"/>
      <c r="G166" s="70" t="s">
        <v>210</v>
      </c>
      <c r="H166" s="115"/>
      <c r="I166" s="70" t="s">
        <v>212</v>
      </c>
      <c r="J166" s="115"/>
      <c r="K166" s="115"/>
      <c r="L166" s="70" t="s">
        <v>213</v>
      </c>
      <c r="M166" s="115"/>
      <c r="N166" s="115"/>
      <c r="O166" s="70" t="s">
        <v>41</v>
      </c>
      <c r="P166" s="115"/>
      <c r="Q166" s="70" t="s">
        <v>41</v>
      </c>
      <c r="R166" s="115"/>
      <c r="S166" s="71" t="s">
        <v>214</v>
      </c>
      <c r="T166" s="116"/>
      <c r="U166" s="116"/>
      <c r="V166" s="116"/>
      <c r="W166" s="116"/>
      <c r="X166" s="116"/>
      <c r="Y166" s="116"/>
      <c r="Z166" s="116"/>
      <c r="AA166" s="72" t="s">
        <v>65</v>
      </c>
      <c r="AB166" s="116"/>
      <c r="AC166" s="116"/>
      <c r="AD166" s="116"/>
      <c r="AE166" s="116"/>
      <c r="AF166" s="72" t="s">
        <v>66</v>
      </c>
      <c r="AG166" s="116"/>
      <c r="AH166" s="116"/>
      <c r="AI166" s="32" t="s">
        <v>70</v>
      </c>
      <c r="AJ166" s="73" t="s">
        <v>71</v>
      </c>
      <c r="AK166" s="116"/>
      <c r="AL166" s="116"/>
      <c r="AM166" s="116"/>
      <c r="AN166" s="116"/>
      <c r="AO166" s="116"/>
      <c r="AP166" s="33">
        <v>4083479436.4899998</v>
      </c>
      <c r="AQ166" s="33">
        <v>3942812507</v>
      </c>
      <c r="AR166" s="33">
        <v>140666929.49000001</v>
      </c>
      <c r="AS166" s="34">
        <v>0</v>
      </c>
      <c r="AT166" s="33">
        <v>3941420828</v>
      </c>
      <c r="AU166" s="33">
        <v>1391679</v>
      </c>
      <c r="AV166" s="33">
        <v>2959641283</v>
      </c>
      <c r="AW166" s="33">
        <v>981779545</v>
      </c>
      <c r="AX166" s="33">
        <v>2947505352</v>
      </c>
      <c r="AY166" s="33">
        <v>12135931</v>
      </c>
      <c r="AZ166" s="33">
        <v>2941525352</v>
      </c>
      <c r="BA166" s="33">
        <v>5980000</v>
      </c>
      <c r="BB166" s="34">
        <v>0</v>
      </c>
      <c r="BC166" s="18">
        <f t="shared" si="28"/>
        <v>0.96521138144579277</v>
      </c>
      <c r="BD166" s="18">
        <f t="shared" si="29"/>
        <v>0.72478417708012077</v>
      </c>
    </row>
    <row r="167" spans="1:56" s="13" customFormat="1" ht="16.5" customHeight="1">
      <c r="A167" s="70" t="s">
        <v>47</v>
      </c>
      <c r="B167" s="115"/>
      <c r="C167" s="70" t="s">
        <v>206</v>
      </c>
      <c r="D167" s="115"/>
      <c r="E167" s="70" t="s">
        <v>208</v>
      </c>
      <c r="F167" s="115"/>
      <c r="G167" s="70" t="s">
        <v>210</v>
      </c>
      <c r="H167" s="115"/>
      <c r="I167" s="70" t="s">
        <v>212</v>
      </c>
      <c r="J167" s="115"/>
      <c r="K167" s="115"/>
      <c r="L167" s="70" t="s">
        <v>215</v>
      </c>
      <c r="M167" s="115"/>
      <c r="N167" s="115"/>
      <c r="O167" s="70" t="s">
        <v>41</v>
      </c>
      <c r="P167" s="115"/>
      <c r="Q167" s="70" t="s">
        <v>41</v>
      </c>
      <c r="R167" s="115"/>
      <c r="S167" s="71" t="s">
        <v>216</v>
      </c>
      <c r="T167" s="116"/>
      <c r="U167" s="116"/>
      <c r="V167" s="116"/>
      <c r="W167" s="116"/>
      <c r="X167" s="116"/>
      <c r="Y167" s="116"/>
      <c r="Z167" s="116"/>
      <c r="AA167" s="72" t="s">
        <v>65</v>
      </c>
      <c r="AB167" s="116"/>
      <c r="AC167" s="116"/>
      <c r="AD167" s="116"/>
      <c r="AE167" s="116"/>
      <c r="AF167" s="72" t="s">
        <v>66</v>
      </c>
      <c r="AG167" s="116"/>
      <c r="AH167" s="116"/>
      <c r="AI167" s="32" t="s">
        <v>70</v>
      </c>
      <c r="AJ167" s="73" t="s">
        <v>71</v>
      </c>
      <c r="AK167" s="116"/>
      <c r="AL167" s="116"/>
      <c r="AM167" s="116"/>
      <c r="AN167" s="116"/>
      <c r="AO167" s="116"/>
      <c r="AP167" s="33">
        <v>2135047207.48</v>
      </c>
      <c r="AQ167" s="33">
        <v>2039130562.6700001</v>
      </c>
      <c r="AR167" s="33">
        <v>95916644.810000002</v>
      </c>
      <c r="AS167" s="34">
        <v>0</v>
      </c>
      <c r="AT167" s="33">
        <v>2038441390.6700001</v>
      </c>
      <c r="AU167" s="33">
        <v>689172</v>
      </c>
      <c r="AV167" s="33">
        <v>1149256166</v>
      </c>
      <c r="AW167" s="33">
        <v>889185224.66999996</v>
      </c>
      <c r="AX167" s="33">
        <v>1141573696</v>
      </c>
      <c r="AY167" s="33">
        <v>7682470</v>
      </c>
      <c r="AZ167" s="33">
        <v>1141573696</v>
      </c>
      <c r="BA167" s="34">
        <v>0</v>
      </c>
      <c r="BB167" s="34">
        <v>0</v>
      </c>
      <c r="BC167" s="18">
        <f t="shared" si="28"/>
        <v>0.95475237434022642</v>
      </c>
      <c r="BD167" s="18">
        <f t="shared" si="29"/>
        <v>0.53828138411818494</v>
      </c>
    </row>
    <row r="168" spans="1:56" s="13" customFormat="1" ht="16.5" customHeight="1">
      <c r="A168" s="70" t="s">
        <v>47</v>
      </c>
      <c r="B168" s="115"/>
      <c r="C168" s="70" t="s">
        <v>206</v>
      </c>
      <c r="D168" s="115"/>
      <c r="E168" s="70" t="s">
        <v>208</v>
      </c>
      <c r="F168" s="115"/>
      <c r="G168" s="70" t="s">
        <v>210</v>
      </c>
      <c r="H168" s="115"/>
      <c r="I168" s="70" t="s">
        <v>212</v>
      </c>
      <c r="J168" s="115"/>
      <c r="K168" s="115"/>
      <c r="L168" s="70" t="s">
        <v>217</v>
      </c>
      <c r="M168" s="115"/>
      <c r="N168" s="115"/>
      <c r="O168" s="70" t="s">
        <v>41</v>
      </c>
      <c r="P168" s="115"/>
      <c r="Q168" s="70" t="s">
        <v>41</v>
      </c>
      <c r="R168" s="115"/>
      <c r="S168" s="71" t="s">
        <v>218</v>
      </c>
      <c r="T168" s="116"/>
      <c r="U168" s="116"/>
      <c r="V168" s="116"/>
      <c r="W168" s="116"/>
      <c r="X168" s="116"/>
      <c r="Y168" s="116"/>
      <c r="Z168" s="116"/>
      <c r="AA168" s="72" t="s">
        <v>65</v>
      </c>
      <c r="AB168" s="116"/>
      <c r="AC168" s="116"/>
      <c r="AD168" s="116"/>
      <c r="AE168" s="116"/>
      <c r="AF168" s="72" t="s">
        <v>66</v>
      </c>
      <c r="AG168" s="116"/>
      <c r="AH168" s="116"/>
      <c r="AI168" s="32" t="s">
        <v>70</v>
      </c>
      <c r="AJ168" s="73" t="s">
        <v>71</v>
      </c>
      <c r="AK168" s="116"/>
      <c r="AL168" s="116"/>
      <c r="AM168" s="116"/>
      <c r="AN168" s="116"/>
      <c r="AO168" s="116"/>
      <c r="AP168" s="33">
        <v>652294936.16999996</v>
      </c>
      <c r="AQ168" s="33">
        <v>651805936</v>
      </c>
      <c r="AR168" s="33">
        <v>489000.17</v>
      </c>
      <c r="AS168" s="34">
        <v>0</v>
      </c>
      <c r="AT168" s="33">
        <v>651805936</v>
      </c>
      <c r="AU168" s="34">
        <v>0</v>
      </c>
      <c r="AV168" s="33">
        <v>407964505</v>
      </c>
      <c r="AW168" s="33">
        <v>243841431</v>
      </c>
      <c r="AX168" s="33">
        <v>407964505</v>
      </c>
      <c r="AY168" s="34">
        <v>0</v>
      </c>
      <c r="AZ168" s="33">
        <v>407964505</v>
      </c>
      <c r="BA168" s="34">
        <v>0</v>
      </c>
      <c r="BB168" s="34">
        <v>0</v>
      </c>
      <c r="BC168" s="18">
        <f t="shared" si="28"/>
        <v>0.99925033885304837</v>
      </c>
      <c r="BD168" s="18">
        <f t="shared" si="29"/>
        <v>0.62542951413266379</v>
      </c>
    </row>
    <row r="169" spans="1:56" s="13" customFormat="1" ht="16.5" customHeight="1">
      <c r="A169" s="70" t="s">
        <v>47</v>
      </c>
      <c r="B169" s="115"/>
      <c r="C169" s="70" t="s">
        <v>206</v>
      </c>
      <c r="D169" s="115"/>
      <c r="E169" s="70" t="s">
        <v>208</v>
      </c>
      <c r="F169" s="115"/>
      <c r="G169" s="70" t="s">
        <v>210</v>
      </c>
      <c r="H169" s="115"/>
      <c r="I169" s="70" t="s">
        <v>212</v>
      </c>
      <c r="J169" s="115"/>
      <c r="K169" s="115"/>
      <c r="L169" s="70" t="s">
        <v>219</v>
      </c>
      <c r="M169" s="115"/>
      <c r="N169" s="115"/>
      <c r="O169" s="70" t="s">
        <v>41</v>
      </c>
      <c r="P169" s="115"/>
      <c r="Q169" s="70" t="s">
        <v>41</v>
      </c>
      <c r="R169" s="115"/>
      <c r="S169" s="71" t="s">
        <v>220</v>
      </c>
      <c r="T169" s="116"/>
      <c r="U169" s="116"/>
      <c r="V169" s="116"/>
      <c r="W169" s="116"/>
      <c r="X169" s="116"/>
      <c r="Y169" s="116"/>
      <c r="Z169" s="116"/>
      <c r="AA169" s="72" t="s">
        <v>65</v>
      </c>
      <c r="AB169" s="116"/>
      <c r="AC169" s="116"/>
      <c r="AD169" s="116"/>
      <c r="AE169" s="116"/>
      <c r="AF169" s="72" t="s">
        <v>66</v>
      </c>
      <c r="AG169" s="116"/>
      <c r="AH169" s="116"/>
      <c r="AI169" s="32" t="s">
        <v>70</v>
      </c>
      <c r="AJ169" s="73" t="s">
        <v>71</v>
      </c>
      <c r="AK169" s="116"/>
      <c r="AL169" s="116"/>
      <c r="AM169" s="116"/>
      <c r="AN169" s="116"/>
      <c r="AO169" s="116"/>
      <c r="AP169" s="33">
        <v>2853699485.8499999</v>
      </c>
      <c r="AQ169" s="33">
        <v>2840982530</v>
      </c>
      <c r="AR169" s="33">
        <v>12716955.85</v>
      </c>
      <c r="AS169" s="34">
        <v>0</v>
      </c>
      <c r="AT169" s="33">
        <v>2838999000</v>
      </c>
      <c r="AU169" s="33">
        <v>1983530</v>
      </c>
      <c r="AV169" s="33">
        <v>2636119773.71</v>
      </c>
      <c r="AW169" s="33">
        <v>202879226.28999999</v>
      </c>
      <c r="AX169" s="33">
        <v>2635575252.71</v>
      </c>
      <c r="AY169" s="33">
        <v>544521</v>
      </c>
      <c r="AZ169" s="33">
        <v>2635575252.71</v>
      </c>
      <c r="BA169" s="34">
        <v>0</v>
      </c>
      <c r="BB169" s="33">
        <v>4100000</v>
      </c>
      <c r="BC169" s="18">
        <f t="shared" si="28"/>
        <v>0.99484862161454213</v>
      </c>
      <c r="BD169" s="18">
        <f t="shared" si="29"/>
        <v>0.92375521206109346</v>
      </c>
    </row>
    <row r="170" spans="1:56" s="13" customFormat="1" ht="16.5" customHeight="1">
      <c r="A170" s="70" t="s">
        <v>47</v>
      </c>
      <c r="B170" s="115"/>
      <c r="C170" s="70" t="s">
        <v>206</v>
      </c>
      <c r="D170" s="115"/>
      <c r="E170" s="70" t="s">
        <v>208</v>
      </c>
      <c r="F170" s="115"/>
      <c r="G170" s="70" t="s">
        <v>210</v>
      </c>
      <c r="H170" s="115"/>
      <c r="I170" s="70" t="s">
        <v>212</v>
      </c>
      <c r="J170" s="115"/>
      <c r="K170" s="115"/>
      <c r="L170" s="70" t="s">
        <v>221</v>
      </c>
      <c r="M170" s="115"/>
      <c r="N170" s="115"/>
      <c r="O170" s="70" t="s">
        <v>41</v>
      </c>
      <c r="P170" s="115"/>
      <c r="Q170" s="70" t="s">
        <v>41</v>
      </c>
      <c r="R170" s="115"/>
      <c r="S170" s="71" t="s">
        <v>222</v>
      </c>
      <c r="T170" s="116"/>
      <c r="U170" s="116"/>
      <c r="V170" s="116"/>
      <c r="W170" s="116"/>
      <c r="X170" s="116"/>
      <c r="Y170" s="116"/>
      <c r="Z170" s="116"/>
      <c r="AA170" s="72" t="s">
        <v>65</v>
      </c>
      <c r="AB170" s="116"/>
      <c r="AC170" s="116"/>
      <c r="AD170" s="116"/>
      <c r="AE170" s="116"/>
      <c r="AF170" s="72" t="s">
        <v>66</v>
      </c>
      <c r="AG170" s="116"/>
      <c r="AH170" s="116"/>
      <c r="AI170" s="32" t="s">
        <v>70</v>
      </c>
      <c r="AJ170" s="73" t="s">
        <v>71</v>
      </c>
      <c r="AK170" s="116"/>
      <c r="AL170" s="116"/>
      <c r="AM170" s="116"/>
      <c r="AN170" s="116"/>
      <c r="AO170" s="116"/>
      <c r="AP170" s="33">
        <v>775478934.00999999</v>
      </c>
      <c r="AQ170" s="33">
        <v>775478934</v>
      </c>
      <c r="AR170" s="34">
        <v>0.01</v>
      </c>
      <c r="AS170" s="34">
        <v>0</v>
      </c>
      <c r="AT170" s="33">
        <v>775478934</v>
      </c>
      <c r="AU170" s="34">
        <v>0</v>
      </c>
      <c r="AV170" s="33">
        <v>735123331.62</v>
      </c>
      <c r="AW170" s="33">
        <v>40355602.380000003</v>
      </c>
      <c r="AX170" s="33">
        <v>735123331.62</v>
      </c>
      <c r="AY170" s="34">
        <v>0</v>
      </c>
      <c r="AZ170" s="33">
        <v>735123331.62</v>
      </c>
      <c r="BA170" s="34">
        <v>0</v>
      </c>
      <c r="BB170" s="34">
        <v>0</v>
      </c>
      <c r="BC170" s="18">
        <f t="shared" si="28"/>
        <v>0.99999999998710476</v>
      </c>
      <c r="BD170" s="18">
        <f t="shared" si="29"/>
        <v>0.94796041437086986</v>
      </c>
    </row>
    <row r="171" spans="1:56" s="13" customFormat="1" ht="16.5" customHeight="1">
      <c r="A171" s="70" t="s">
        <v>47</v>
      </c>
      <c r="B171" s="115"/>
      <c r="C171" s="70" t="s">
        <v>206</v>
      </c>
      <c r="D171" s="115"/>
      <c r="E171" s="70" t="s">
        <v>208</v>
      </c>
      <c r="F171" s="115"/>
      <c r="G171" s="70" t="s">
        <v>210</v>
      </c>
      <c r="H171" s="115"/>
      <c r="I171" s="70" t="s">
        <v>212</v>
      </c>
      <c r="J171" s="115"/>
      <c r="K171" s="115"/>
      <c r="L171" s="70" t="s">
        <v>221</v>
      </c>
      <c r="M171" s="115"/>
      <c r="N171" s="115"/>
      <c r="O171" s="70" t="s">
        <v>41</v>
      </c>
      <c r="P171" s="115"/>
      <c r="Q171" s="70" t="s">
        <v>41</v>
      </c>
      <c r="R171" s="115"/>
      <c r="S171" s="71" t="s">
        <v>222</v>
      </c>
      <c r="T171" s="116"/>
      <c r="U171" s="116"/>
      <c r="V171" s="116"/>
      <c r="W171" s="116"/>
      <c r="X171" s="116"/>
      <c r="Y171" s="116"/>
      <c r="Z171" s="116"/>
      <c r="AA171" s="72" t="s">
        <v>65</v>
      </c>
      <c r="AB171" s="116"/>
      <c r="AC171" s="116"/>
      <c r="AD171" s="116"/>
      <c r="AE171" s="116"/>
      <c r="AF171" s="72" t="s">
        <v>66</v>
      </c>
      <c r="AG171" s="116"/>
      <c r="AH171" s="116"/>
      <c r="AI171" s="32" t="s">
        <v>202</v>
      </c>
      <c r="AJ171" s="73" t="s">
        <v>203</v>
      </c>
      <c r="AK171" s="116"/>
      <c r="AL171" s="116"/>
      <c r="AM171" s="116"/>
      <c r="AN171" s="116"/>
      <c r="AO171" s="116"/>
      <c r="AP171" s="33">
        <v>960868566.00999999</v>
      </c>
      <c r="AQ171" s="33">
        <v>931342738</v>
      </c>
      <c r="AR171" s="33">
        <v>29525828.010000002</v>
      </c>
      <c r="AS171" s="34">
        <v>0</v>
      </c>
      <c r="AT171" s="33">
        <v>926852693</v>
      </c>
      <c r="AU171" s="33">
        <v>4490045</v>
      </c>
      <c r="AV171" s="33">
        <v>707531488</v>
      </c>
      <c r="AW171" s="33">
        <v>219321205</v>
      </c>
      <c r="AX171" s="33">
        <v>705979432</v>
      </c>
      <c r="AY171" s="33">
        <v>1552056</v>
      </c>
      <c r="AZ171" s="33">
        <v>705979432</v>
      </c>
      <c r="BA171" s="34">
        <v>0</v>
      </c>
      <c r="BB171" s="34">
        <v>0</v>
      </c>
      <c r="BC171" s="18">
        <f t="shared" si="28"/>
        <v>0.96459882837956634</v>
      </c>
      <c r="BD171" s="18">
        <f t="shared" si="29"/>
        <v>0.73634575323659468</v>
      </c>
    </row>
    <row r="172" spans="1:56" s="13" customFormat="1" ht="16.5" customHeight="1">
      <c r="A172" s="70" t="s">
        <v>47</v>
      </c>
      <c r="B172" s="115"/>
      <c r="C172" s="70" t="s">
        <v>206</v>
      </c>
      <c r="D172" s="115"/>
      <c r="E172" s="70" t="s">
        <v>208</v>
      </c>
      <c r="F172" s="115"/>
      <c r="G172" s="70" t="s">
        <v>210</v>
      </c>
      <c r="H172" s="115"/>
      <c r="I172" s="70" t="s">
        <v>212</v>
      </c>
      <c r="J172" s="115"/>
      <c r="K172" s="115"/>
      <c r="L172" s="70" t="s">
        <v>219</v>
      </c>
      <c r="M172" s="115"/>
      <c r="N172" s="115"/>
      <c r="O172" s="70" t="s">
        <v>41</v>
      </c>
      <c r="P172" s="115"/>
      <c r="Q172" s="70" t="s">
        <v>41</v>
      </c>
      <c r="R172" s="115"/>
      <c r="S172" s="71" t="s">
        <v>220</v>
      </c>
      <c r="T172" s="116"/>
      <c r="U172" s="116"/>
      <c r="V172" s="116"/>
      <c r="W172" s="116"/>
      <c r="X172" s="116"/>
      <c r="Y172" s="116"/>
      <c r="Z172" s="116"/>
      <c r="AA172" s="72" t="s">
        <v>65</v>
      </c>
      <c r="AB172" s="116"/>
      <c r="AC172" s="116"/>
      <c r="AD172" s="116"/>
      <c r="AE172" s="116"/>
      <c r="AF172" s="72" t="s">
        <v>66</v>
      </c>
      <c r="AG172" s="116"/>
      <c r="AH172" s="116"/>
      <c r="AI172" s="32" t="s">
        <v>202</v>
      </c>
      <c r="AJ172" s="73" t="s">
        <v>203</v>
      </c>
      <c r="AK172" s="116"/>
      <c r="AL172" s="116"/>
      <c r="AM172" s="116"/>
      <c r="AN172" s="116"/>
      <c r="AO172" s="116"/>
      <c r="AP172" s="33">
        <v>3014335720</v>
      </c>
      <c r="AQ172" s="33">
        <v>2919448234</v>
      </c>
      <c r="AR172" s="33">
        <v>94887486</v>
      </c>
      <c r="AS172" s="34">
        <v>0</v>
      </c>
      <c r="AT172" s="33">
        <v>2861439986</v>
      </c>
      <c r="AU172" s="33">
        <v>58008248</v>
      </c>
      <c r="AV172" s="33">
        <v>2204895353.5700002</v>
      </c>
      <c r="AW172" s="33">
        <v>656544632.42999995</v>
      </c>
      <c r="AX172" s="33">
        <v>2176083906.5700002</v>
      </c>
      <c r="AY172" s="33">
        <v>28811447</v>
      </c>
      <c r="AZ172" s="33">
        <v>2162083906.5700002</v>
      </c>
      <c r="BA172" s="33">
        <v>14000000</v>
      </c>
      <c r="BB172" s="33">
        <v>1940863</v>
      </c>
      <c r="BC172" s="18">
        <f t="shared" si="28"/>
        <v>0.94927713824789228</v>
      </c>
      <c r="BD172" s="18">
        <f t="shared" si="29"/>
        <v>0.73146973608168642</v>
      </c>
    </row>
    <row r="173" spans="1:56" s="13" customFormat="1" ht="16.5" customHeight="1">
      <c r="A173" s="70" t="s">
        <v>47</v>
      </c>
      <c r="B173" s="115"/>
      <c r="C173" s="70" t="s">
        <v>206</v>
      </c>
      <c r="D173" s="115"/>
      <c r="E173" s="70" t="s">
        <v>208</v>
      </c>
      <c r="F173" s="115"/>
      <c r="G173" s="70" t="s">
        <v>210</v>
      </c>
      <c r="H173" s="115"/>
      <c r="I173" s="70" t="s">
        <v>212</v>
      </c>
      <c r="J173" s="115"/>
      <c r="K173" s="115"/>
      <c r="L173" s="70" t="s">
        <v>217</v>
      </c>
      <c r="M173" s="115"/>
      <c r="N173" s="115"/>
      <c r="O173" s="70" t="s">
        <v>41</v>
      </c>
      <c r="P173" s="115"/>
      <c r="Q173" s="70" t="s">
        <v>41</v>
      </c>
      <c r="R173" s="115"/>
      <c r="S173" s="71" t="s">
        <v>218</v>
      </c>
      <c r="T173" s="116"/>
      <c r="U173" s="116"/>
      <c r="V173" s="116"/>
      <c r="W173" s="116"/>
      <c r="X173" s="116"/>
      <c r="Y173" s="116"/>
      <c r="Z173" s="116"/>
      <c r="AA173" s="72" t="s">
        <v>65</v>
      </c>
      <c r="AB173" s="116"/>
      <c r="AC173" s="116"/>
      <c r="AD173" s="116"/>
      <c r="AE173" s="116"/>
      <c r="AF173" s="72" t="s">
        <v>66</v>
      </c>
      <c r="AG173" s="116"/>
      <c r="AH173" s="116"/>
      <c r="AI173" s="32" t="s">
        <v>202</v>
      </c>
      <c r="AJ173" s="73" t="s">
        <v>203</v>
      </c>
      <c r="AK173" s="116"/>
      <c r="AL173" s="116"/>
      <c r="AM173" s="116"/>
      <c r="AN173" s="116"/>
      <c r="AO173" s="116"/>
      <c r="AP173" s="33">
        <v>941138864.01999998</v>
      </c>
      <c r="AQ173" s="33">
        <v>814353873</v>
      </c>
      <c r="AR173" s="33">
        <v>126784991.02</v>
      </c>
      <c r="AS173" s="34">
        <v>0</v>
      </c>
      <c r="AT173" s="33">
        <v>814353873</v>
      </c>
      <c r="AU173" s="34">
        <v>0</v>
      </c>
      <c r="AV173" s="33">
        <v>567226836</v>
      </c>
      <c r="AW173" s="33">
        <v>247127037</v>
      </c>
      <c r="AX173" s="33">
        <v>566137794</v>
      </c>
      <c r="AY173" s="33">
        <v>1089042</v>
      </c>
      <c r="AZ173" s="33">
        <v>566137794</v>
      </c>
      <c r="BA173" s="34">
        <v>0</v>
      </c>
      <c r="BB173" s="34">
        <v>0</v>
      </c>
      <c r="BC173" s="18">
        <f t="shared" si="28"/>
        <v>0.86528556425940384</v>
      </c>
      <c r="BD173" s="18">
        <f t="shared" si="29"/>
        <v>0.60270259542479798</v>
      </c>
    </row>
    <row r="174" spans="1:56" s="13" customFormat="1" ht="16.5" customHeight="1">
      <c r="A174" s="70" t="s">
        <v>47</v>
      </c>
      <c r="B174" s="115"/>
      <c r="C174" s="70" t="s">
        <v>206</v>
      </c>
      <c r="D174" s="115"/>
      <c r="E174" s="70" t="s">
        <v>208</v>
      </c>
      <c r="F174" s="115"/>
      <c r="G174" s="70" t="s">
        <v>210</v>
      </c>
      <c r="H174" s="115"/>
      <c r="I174" s="70" t="s">
        <v>212</v>
      </c>
      <c r="J174" s="115"/>
      <c r="K174" s="115"/>
      <c r="L174" s="70" t="s">
        <v>215</v>
      </c>
      <c r="M174" s="115"/>
      <c r="N174" s="115"/>
      <c r="O174" s="70" t="s">
        <v>41</v>
      </c>
      <c r="P174" s="115"/>
      <c r="Q174" s="70" t="s">
        <v>41</v>
      </c>
      <c r="R174" s="115"/>
      <c r="S174" s="71" t="s">
        <v>216</v>
      </c>
      <c r="T174" s="116"/>
      <c r="U174" s="116"/>
      <c r="V174" s="116"/>
      <c r="W174" s="116"/>
      <c r="X174" s="116"/>
      <c r="Y174" s="116"/>
      <c r="Z174" s="116"/>
      <c r="AA174" s="72" t="s">
        <v>65</v>
      </c>
      <c r="AB174" s="116"/>
      <c r="AC174" s="116"/>
      <c r="AD174" s="116"/>
      <c r="AE174" s="116"/>
      <c r="AF174" s="72" t="s">
        <v>66</v>
      </c>
      <c r="AG174" s="116"/>
      <c r="AH174" s="116"/>
      <c r="AI174" s="32" t="s">
        <v>202</v>
      </c>
      <c r="AJ174" s="73" t="s">
        <v>203</v>
      </c>
      <c r="AK174" s="116"/>
      <c r="AL174" s="116"/>
      <c r="AM174" s="116"/>
      <c r="AN174" s="116"/>
      <c r="AO174" s="116"/>
      <c r="AP174" s="33">
        <v>2245263825.48</v>
      </c>
      <c r="AQ174" s="33">
        <v>2209994643</v>
      </c>
      <c r="AR174" s="33">
        <v>35269182.479999997</v>
      </c>
      <c r="AS174" s="34">
        <v>0</v>
      </c>
      <c r="AT174" s="33">
        <v>2209994643</v>
      </c>
      <c r="AU174" s="34">
        <v>0</v>
      </c>
      <c r="AV174" s="33">
        <v>854336365.65999997</v>
      </c>
      <c r="AW174" s="33">
        <v>1355658277.3399999</v>
      </c>
      <c r="AX174" s="33">
        <v>854336365.65999997</v>
      </c>
      <c r="AY174" s="34">
        <v>0</v>
      </c>
      <c r="AZ174" s="33">
        <v>854336365.65999997</v>
      </c>
      <c r="BA174" s="34">
        <v>0</v>
      </c>
      <c r="BB174" s="34">
        <v>0</v>
      </c>
      <c r="BC174" s="18">
        <f t="shared" si="28"/>
        <v>0.98429174243144457</v>
      </c>
      <c r="BD174" s="18">
        <f t="shared" si="29"/>
        <v>0.3805060037776884</v>
      </c>
    </row>
    <row r="175" spans="1:56" s="13" customFormat="1" ht="16.5" customHeight="1">
      <c r="A175" s="70" t="s">
        <v>47</v>
      </c>
      <c r="B175" s="115"/>
      <c r="C175" s="70" t="s">
        <v>206</v>
      </c>
      <c r="D175" s="115"/>
      <c r="E175" s="70" t="s">
        <v>208</v>
      </c>
      <c r="F175" s="115"/>
      <c r="G175" s="70" t="s">
        <v>210</v>
      </c>
      <c r="H175" s="115"/>
      <c r="I175" s="70" t="s">
        <v>212</v>
      </c>
      <c r="J175" s="115"/>
      <c r="K175" s="115"/>
      <c r="L175" s="70" t="s">
        <v>213</v>
      </c>
      <c r="M175" s="115"/>
      <c r="N175" s="115"/>
      <c r="O175" s="70" t="s">
        <v>41</v>
      </c>
      <c r="P175" s="115"/>
      <c r="Q175" s="70" t="s">
        <v>41</v>
      </c>
      <c r="R175" s="115"/>
      <c r="S175" s="71" t="s">
        <v>214</v>
      </c>
      <c r="T175" s="116"/>
      <c r="U175" s="116"/>
      <c r="V175" s="116"/>
      <c r="W175" s="116"/>
      <c r="X175" s="116"/>
      <c r="Y175" s="116"/>
      <c r="Z175" s="116"/>
      <c r="AA175" s="72" t="s">
        <v>65</v>
      </c>
      <c r="AB175" s="116"/>
      <c r="AC175" s="116"/>
      <c r="AD175" s="116"/>
      <c r="AE175" s="116"/>
      <c r="AF175" s="72" t="s">
        <v>66</v>
      </c>
      <c r="AG175" s="116"/>
      <c r="AH175" s="116"/>
      <c r="AI175" s="32" t="s">
        <v>202</v>
      </c>
      <c r="AJ175" s="73" t="s">
        <v>203</v>
      </c>
      <c r="AK175" s="116"/>
      <c r="AL175" s="116"/>
      <c r="AM175" s="116"/>
      <c r="AN175" s="116"/>
      <c r="AO175" s="116"/>
      <c r="AP175" s="33">
        <v>3338393024.4899998</v>
      </c>
      <c r="AQ175" s="33">
        <v>3218007829</v>
      </c>
      <c r="AR175" s="33">
        <v>120385195.48999999</v>
      </c>
      <c r="AS175" s="34">
        <v>0</v>
      </c>
      <c r="AT175" s="33">
        <v>3206068272</v>
      </c>
      <c r="AU175" s="33">
        <v>11939557</v>
      </c>
      <c r="AV175" s="33">
        <v>2029170609</v>
      </c>
      <c r="AW175" s="33">
        <v>1176897663</v>
      </c>
      <c r="AX175" s="33">
        <v>1976419973</v>
      </c>
      <c r="AY175" s="33">
        <v>52750636</v>
      </c>
      <c r="AZ175" s="33">
        <v>1976419973</v>
      </c>
      <c r="BA175" s="34">
        <v>0</v>
      </c>
      <c r="BB175" s="34">
        <v>0</v>
      </c>
      <c r="BC175" s="18">
        <f t="shared" si="28"/>
        <v>0.9603627399412582</v>
      </c>
      <c r="BD175" s="18">
        <f t="shared" si="29"/>
        <v>0.60782855527023893</v>
      </c>
    </row>
    <row r="176" spans="1:56" s="13" customFormat="1" ht="16.5" customHeight="1">
      <c r="A176" s="70" t="s">
        <v>47</v>
      </c>
      <c r="B176" s="115"/>
      <c r="C176" s="70" t="s">
        <v>206</v>
      </c>
      <c r="D176" s="115"/>
      <c r="E176" s="70" t="s">
        <v>208</v>
      </c>
      <c r="F176" s="115"/>
      <c r="G176" s="70" t="s">
        <v>210</v>
      </c>
      <c r="H176" s="115"/>
      <c r="I176" s="70" t="s">
        <v>212</v>
      </c>
      <c r="J176" s="115"/>
      <c r="K176" s="115"/>
      <c r="L176" s="70" t="s">
        <v>213</v>
      </c>
      <c r="M176" s="115"/>
      <c r="N176" s="115"/>
      <c r="O176" s="70" t="s">
        <v>41</v>
      </c>
      <c r="P176" s="115"/>
      <c r="Q176" s="70" t="s">
        <v>41</v>
      </c>
      <c r="R176" s="115"/>
      <c r="S176" s="71" t="s">
        <v>214</v>
      </c>
      <c r="T176" s="116"/>
      <c r="U176" s="116"/>
      <c r="V176" s="116"/>
      <c r="W176" s="116"/>
      <c r="X176" s="116"/>
      <c r="Y176" s="116"/>
      <c r="Z176" s="116"/>
      <c r="AA176" s="72" t="s">
        <v>65</v>
      </c>
      <c r="AB176" s="116"/>
      <c r="AC176" s="116"/>
      <c r="AD176" s="116"/>
      <c r="AE176" s="116"/>
      <c r="AF176" s="72" t="s">
        <v>66</v>
      </c>
      <c r="AG176" s="116"/>
      <c r="AH176" s="116"/>
      <c r="AI176" s="32" t="s">
        <v>204</v>
      </c>
      <c r="AJ176" s="73" t="s">
        <v>205</v>
      </c>
      <c r="AK176" s="116"/>
      <c r="AL176" s="116"/>
      <c r="AM176" s="116"/>
      <c r="AN176" s="116"/>
      <c r="AO176" s="116"/>
      <c r="AP176" s="33">
        <v>289949588.00999999</v>
      </c>
      <c r="AQ176" s="34">
        <v>0</v>
      </c>
      <c r="AR176" s="33">
        <v>289949588.00999999</v>
      </c>
      <c r="AS176" s="34">
        <v>0</v>
      </c>
      <c r="AT176" s="34">
        <v>0</v>
      </c>
      <c r="AU176" s="34">
        <v>0</v>
      </c>
      <c r="AV176" s="34">
        <v>0</v>
      </c>
      <c r="AW176" s="34">
        <v>0</v>
      </c>
      <c r="AX176" s="34">
        <v>0</v>
      </c>
      <c r="AY176" s="34">
        <v>0</v>
      </c>
      <c r="AZ176" s="34">
        <v>0</v>
      </c>
      <c r="BA176" s="34">
        <v>0</v>
      </c>
      <c r="BB176" s="34">
        <v>0</v>
      </c>
      <c r="BC176" s="18">
        <f t="shared" si="28"/>
        <v>0</v>
      </c>
      <c r="BD176" s="18">
        <f t="shared" si="29"/>
        <v>0</v>
      </c>
    </row>
    <row r="177" spans="1:56" s="13" customFormat="1" ht="16.5" customHeight="1">
      <c r="A177" s="70" t="s">
        <v>47</v>
      </c>
      <c r="B177" s="115"/>
      <c r="C177" s="70" t="s">
        <v>206</v>
      </c>
      <c r="D177" s="115"/>
      <c r="E177" s="70" t="s">
        <v>208</v>
      </c>
      <c r="F177" s="115"/>
      <c r="G177" s="70" t="s">
        <v>210</v>
      </c>
      <c r="H177" s="115"/>
      <c r="I177" s="70" t="s">
        <v>212</v>
      </c>
      <c r="J177" s="115"/>
      <c r="K177" s="115"/>
      <c r="L177" s="70" t="s">
        <v>215</v>
      </c>
      <c r="M177" s="115"/>
      <c r="N177" s="115"/>
      <c r="O177" s="70" t="s">
        <v>41</v>
      </c>
      <c r="P177" s="115"/>
      <c r="Q177" s="70" t="s">
        <v>41</v>
      </c>
      <c r="R177" s="115"/>
      <c r="S177" s="71" t="s">
        <v>216</v>
      </c>
      <c r="T177" s="116"/>
      <c r="U177" s="116"/>
      <c r="V177" s="116"/>
      <c r="W177" s="116"/>
      <c r="X177" s="116"/>
      <c r="Y177" s="116"/>
      <c r="Z177" s="116"/>
      <c r="AA177" s="72" t="s">
        <v>65</v>
      </c>
      <c r="AB177" s="116"/>
      <c r="AC177" s="116"/>
      <c r="AD177" s="116"/>
      <c r="AE177" s="116"/>
      <c r="AF177" s="72" t="s">
        <v>66</v>
      </c>
      <c r="AG177" s="116"/>
      <c r="AH177" s="116"/>
      <c r="AI177" s="32" t="s">
        <v>204</v>
      </c>
      <c r="AJ177" s="73" t="s">
        <v>205</v>
      </c>
      <c r="AK177" s="116"/>
      <c r="AL177" s="116"/>
      <c r="AM177" s="116"/>
      <c r="AN177" s="116"/>
      <c r="AO177" s="116"/>
      <c r="AP177" s="33">
        <v>871671031.04999995</v>
      </c>
      <c r="AQ177" s="33">
        <v>459033909</v>
      </c>
      <c r="AR177" s="33">
        <v>412637122.05000001</v>
      </c>
      <c r="AS177" s="34">
        <v>0</v>
      </c>
      <c r="AT177" s="33">
        <v>459033909</v>
      </c>
      <c r="AU177" s="34">
        <v>0</v>
      </c>
      <c r="AV177" s="34">
        <v>0</v>
      </c>
      <c r="AW177" s="33">
        <v>459033909</v>
      </c>
      <c r="AX177" s="34">
        <v>0</v>
      </c>
      <c r="AY177" s="34">
        <v>0</v>
      </c>
      <c r="AZ177" s="34">
        <v>0</v>
      </c>
      <c r="BA177" s="34">
        <v>0</v>
      </c>
      <c r="BB177" s="34">
        <v>0</v>
      </c>
      <c r="BC177" s="18">
        <f t="shared" si="28"/>
        <v>0.52661370247334671</v>
      </c>
      <c r="BD177" s="18">
        <f t="shared" si="29"/>
        <v>0</v>
      </c>
    </row>
    <row r="178" spans="1:56" s="13" customFormat="1" ht="16.5" customHeight="1">
      <c r="A178" s="70" t="s">
        <v>47</v>
      </c>
      <c r="B178" s="115"/>
      <c r="C178" s="70" t="s">
        <v>206</v>
      </c>
      <c r="D178" s="115"/>
      <c r="E178" s="70" t="s">
        <v>208</v>
      </c>
      <c r="F178" s="115"/>
      <c r="G178" s="70" t="s">
        <v>210</v>
      </c>
      <c r="H178" s="115"/>
      <c r="I178" s="70" t="s">
        <v>212</v>
      </c>
      <c r="J178" s="115"/>
      <c r="K178" s="115"/>
      <c r="L178" s="70" t="s">
        <v>217</v>
      </c>
      <c r="M178" s="115"/>
      <c r="N178" s="115"/>
      <c r="O178" s="70" t="s">
        <v>41</v>
      </c>
      <c r="P178" s="115"/>
      <c r="Q178" s="70" t="s">
        <v>41</v>
      </c>
      <c r="R178" s="115"/>
      <c r="S178" s="71" t="s">
        <v>218</v>
      </c>
      <c r="T178" s="116"/>
      <c r="U178" s="116"/>
      <c r="V178" s="116"/>
      <c r="W178" s="116"/>
      <c r="X178" s="116"/>
      <c r="Y178" s="116"/>
      <c r="Z178" s="116"/>
      <c r="AA178" s="72" t="s">
        <v>65</v>
      </c>
      <c r="AB178" s="116"/>
      <c r="AC178" s="116"/>
      <c r="AD178" s="116"/>
      <c r="AE178" s="116"/>
      <c r="AF178" s="72" t="s">
        <v>66</v>
      </c>
      <c r="AG178" s="116"/>
      <c r="AH178" s="116"/>
      <c r="AI178" s="32" t="s">
        <v>204</v>
      </c>
      <c r="AJ178" s="73" t="s">
        <v>205</v>
      </c>
      <c r="AK178" s="116"/>
      <c r="AL178" s="116"/>
      <c r="AM178" s="116"/>
      <c r="AN178" s="116"/>
      <c r="AO178" s="116"/>
      <c r="AP178" s="33">
        <v>564888349.65999997</v>
      </c>
      <c r="AQ178" s="33">
        <v>143616279</v>
      </c>
      <c r="AR178" s="33">
        <v>421272070.66000003</v>
      </c>
      <c r="AS178" s="34">
        <v>0</v>
      </c>
      <c r="AT178" s="33">
        <v>143616279</v>
      </c>
      <c r="AU178" s="34">
        <v>0</v>
      </c>
      <c r="AV178" s="34">
        <v>0</v>
      </c>
      <c r="AW178" s="33">
        <v>143616279</v>
      </c>
      <c r="AX178" s="34">
        <v>0</v>
      </c>
      <c r="AY178" s="34">
        <v>0</v>
      </c>
      <c r="AZ178" s="34">
        <v>0</v>
      </c>
      <c r="BA178" s="34">
        <v>0</v>
      </c>
      <c r="BB178" s="34">
        <v>0</v>
      </c>
      <c r="BC178" s="18">
        <f t="shared" si="28"/>
        <v>0.25423834477457546</v>
      </c>
      <c r="BD178" s="18">
        <f t="shared" si="29"/>
        <v>0</v>
      </c>
    </row>
    <row r="179" spans="1:56" s="13" customFormat="1" ht="16.5" customHeight="1">
      <c r="A179" s="70" t="s">
        <v>47</v>
      </c>
      <c r="B179" s="115"/>
      <c r="C179" s="70" t="s">
        <v>206</v>
      </c>
      <c r="D179" s="115"/>
      <c r="E179" s="70" t="s">
        <v>208</v>
      </c>
      <c r="F179" s="115"/>
      <c r="G179" s="70" t="s">
        <v>210</v>
      </c>
      <c r="H179" s="115"/>
      <c r="I179" s="70" t="s">
        <v>212</v>
      </c>
      <c r="J179" s="115"/>
      <c r="K179" s="115"/>
      <c r="L179" s="70" t="s">
        <v>219</v>
      </c>
      <c r="M179" s="115"/>
      <c r="N179" s="115"/>
      <c r="O179" s="70" t="s">
        <v>41</v>
      </c>
      <c r="P179" s="115"/>
      <c r="Q179" s="70" t="s">
        <v>41</v>
      </c>
      <c r="R179" s="115"/>
      <c r="S179" s="71" t="s">
        <v>220</v>
      </c>
      <c r="T179" s="116"/>
      <c r="U179" s="116"/>
      <c r="V179" s="116"/>
      <c r="W179" s="116"/>
      <c r="X179" s="116"/>
      <c r="Y179" s="116"/>
      <c r="Z179" s="116"/>
      <c r="AA179" s="72" t="s">
        <v>65</v>
      </c>
      <c r="AB179" s="116"/>
      <c r="AC179" s="116"/>
      <c r="AD179" s="116"/>
      <c r="AE179" s="116"/>
      <c r="AF179" s="72" t="s">
        <v>66</v>
      </c>
      <c r="AG179" s="116"/>
      <c r="AH179" s="116"/>
      <c r="AI179" s="32" t="s">
        <v>204</v>
      </c>
      <c r="AJ179" s="73" t="s">
        <v>205</v>
      </c>
      <c r="AK179" s="116"/>
      <c r="AL179" s="116"/>
      <c r="AM179" s="116"/>
      <c r="AN179" s="116"/>
      <c r="AO179" s="116"/>
      <c r="AP179" s="33">
        <v>715948899.29999995</v>
      </c>
      <c r="AQ179" s="34">
        <v>0</v>
      </c>
      <c r="AR179" s="33">
        <v>715948899.29999995</v>
      </c>
      <c r="AS179" s="34">
        <v>0</v>
      </c>
      <c r="AT179" s="34">
        <v>0</v>
      </c>
      <c r="AU179" s="34">
        <v>0</v>
      </c>
      <c r="AV179" s="34">
        <v>0</v>
      </c>
      <c r="AW179" s="34">
        <v>0</v>
      </c>
      <c r="AX179" s="34">
        <v>0</v>
      </c>
      <c r="AY179" s="34">
        <v>0</v>
      </c>
      <c r="AZ179" s="34">
        <v>0</v>
      </c>
      <c r="BA179" s="34">
        <v>0</v>
      </c>
      <c r="BB179" s="34">
        <v>0</v>
      </c>
      <c r="BC179" s="18">
        <f t="shared" si="28"/>
        <v>0</v>
      </c>
      <c r="BD179" s="18">
        <f t="shared" si="29"/>
        <v>0</v>
      </c>
    </row>
    <row r="180" spans="1:56" s="13" customFormat="1" ht="16.5" customHeight="1">
      <c r="A180" s="70" t="s">
        <v>47</v>
      </c>
      <c r="B180" s="115"/>
      <c r="C180" s="70" t="s">
        <v>206</v>
      </c>
      <c r="D180" s="115"/>
      <c r="E180" s="70" t="s">
        <v>208</v>
      </c>
      <c r="F180" s="115"/>
      <c r="G180" s="70" t="s">
        <v>210</v>
      </c>
      <c r="H180" s="115"/>
      <c r="I180" s="70" t="s">
        <v>212</v>
      </c>
      <c r="J180" s="115"/>
      <c r="K180" s="115"/>
      <c r="L180" s="70" t="s">
        <v>221</v>
      </c>
      <c r="M180" s="115"/>
      <c r="N180" s="115"/>
      <c r="O180" s="70" t="s">
        <v>41</v>
      </c>
      <c r="P180" s="115"/>
      <c r="Q180" s="70" t="s">
        <v>41</v>
      </c>
      <c r="R180" s="115"/>
      <c r="S180" s="71" t="s">
        <v>222</v>
      </c>
      <c r="T180" s="116"/>
      <c r="U180" s="116"/>
      <c r="V180" s="116"/>
      <c r="W180" s="116"/>
      <c r="X180" s="116"/>
      <c r="Y180" s="116"/>
      <c r="Z180" s="116"/>
      <c r="AA180" s="72" t="s">
        <v>65</v>
      </c>
      <c r="AB180" s="116"/>
      <c r="AC180" s="116"/>
      <c r="AD180" s="116"/>
      <c r="AE180" s="116"/>
      <c r="AF180" s="72" t="s">
        <v>66</v>
      </c>
      <c r="AG180" s="116"/>
      <c r="AH180" s="116"/>
      <c r="AI180" s="32" t="s">
        <v>204</v>
      </c>
      <c r="AJ180" s="73" t="s">
        <v>205</v>
      </c>
      <c r="AK180" s="116"/>
      <c r="AL180" s="116"/>
      <c r="AM180" s="116"/>
      <c r="AN180" s="116"/>
      <c r="AO180" s="116"/>
      <c r="AP180" s="33">
        <v>197542131.97999999</v>
      </c>
      <c r="AQ180" s="33">
        <v>17000000</v>
      </c>
      <c r="AR180" s="33">
        <v>180542131.97999999</v>
      </c>
      <c r="AS180" s="34">
        <v>0</v>
      </c>
      <c r="AT180" s="33">
        <v>17000000</v>
      </c>
      <c r="AU180" s="34">
        <v>0</v>
      </c>
      <c r="AV180" s="34">
        <v>0</v>
      </c>
      <c r="AW180" s="33">
        <v>17000000</v>
      </c>
      <c r="AX180" s="34">
        <v>0</v>
      </c>
      <c r="AY180" s="34">
        <v>0</v>
      </c>
      <c r="AZ180" s="34">
        <v>0</v>
      </c>
      <c r="BA180" s="34">
        <v>0</v>
      </c>
      <c r="BB180" s="34">
        <v>0</v>
      </c>
      <c r="BC180" s="18">
        <f t="shared" si="28"/>
        <v>8.6057591004035289E-2</v>
      </c>
      <c r="BD180" s="18">
        <f t="shared" si="29"/>
        <v>0</v>
      </c>
    </row>
    <row r="181" spans="1:56" s="13" customFormat="1" ht="16.5" customHeight="1">
      <c r="A181" s="66" t="s">
        <v>47</v>
      </c>
      <c r="B181" s="115"/>
      <c r="C181" s="66" t="s">
        <v>206</v>
      </c>
      <c r="D181" s="115"/>
      <c r="E181" s="66" t="s">
        <v>208</v>
      </c>
      <c r="F181" s="115"/>
      <c r="G181" s="66" t="s">
        <v>210</v>
      </c>
      <c r="H181" s="115"/>
      <c r="I181" s="66" t="s">
        <v>212</v>
      </c>
      <c r="J181" s="115"/>
      <c r="K181" s="115"/>
      <c r="L181" s="66" t="s">
        <v>213</v>
      </c>
      <c r="M181" s="115"/>
      <c r="N181" s="115"/>
      <c r="O181" s="66" t="s">
        <v>93</v>
      </c>
      <c r="P181" s="115"/>
      <c r="Q181" s="66" t="s">
        <v>41</v>
      </c>
      <c r="R181" s="115"/>
      <c r="S181" s="67" t="s">
        <v>223</v>
      </c>
      <c r="T181" s="116"/>
      <c r="U181" s="116"/>
      <c r="V181" s="116"/>
      <c r="W181" s="116"/>
      <c r="X181" s="116"/>
      <c r="Y181" s="116"/>
      <c r="Z181" s="116"/>
      <c r="AA181" s="68" t="s">
        <v>65</v>
      </c>
      <c r="AB181" s="116"/>
      <c r="AC181" s="116"/>
      <c r="AD181" s="116"/>
      <c r="AE181" s="116"/>
      <c r="AF181" s="68" t="s">
        <v>66</v>
      </c>
      <c r="AG181" s="116"/>
      <c r="AH181" s="116"/>
      <c r="AI181" s="35" t="s">
        <v>70</v>
      </c>
      <c r="AJ181" s="75" t="s">
        <v>71</v>
      </c>
      <c r="AK181" s="116"/>
      <c r="AL181" s="116"/>
      <c r="AM181" s="116"/>
      <c r="AN181" s="116"/>
      <c r="AO181" s="116"/>
      <c r="AP181" s="36">
        <v>4083479436.4899998</v>
      </c>
      <c r="AQ181" s="36">
        <v>3942812507</v>
      </c>
      <c r="AR181" s="36">
        <v>140666929.49000001</v>
      </c>
      <c r="AS181" s="37">
        <v>0</v>
      </c>
      <c r="AT181" s="36">
        <v>3941420828</v>
      </c>
      <c r="AU181" s="36">
        <v>1391679</v>
      </c>
      <c r="AV181" s="36">
        <v>2959641283</v>
      </c>
      <c r="AW181" s="36">
        <v>981779545</v>
      </c>
      <c r="AX181" s="36">
        <v>2947505352</v>
      </c>
      <c r="AY181" s="36">
        <v>12135931</v>
      </c>
      <c r="AZ181" s="36">
        <v>2941525352</v>
      </c>
      <c r="BA181" s="36">
        <v>5980000</v>
      </c>
      <c r="BB181" s="37">
        <v>0</v>
      </c>
      <c r="BC181" s="18">
        <f t="shared" si="28"/>
        <v>0.96521138144579277</v>
      </c>
      <c r="BD181" s="18">
        <f t="shared" si="29"/>
        <v>0.72478417708012077</v>
      </c>
    </row>
    <row r="182" spans="1:56" s="13" customFormat="1" ht="16.5" customHeight="1">
      <c r="A182" s="66" t="s">
        <v>47</v>
      </c>
      <c r="B182" s="115"/>
      <c r="C182" s="66" t="s">
        <v>206</v>
      </c>
      <c r="D182" s="115"/>
      <c r="E182" s="66" t="s">
        <v>208</v>
      </c>
      <c r="F182" s="115"/>
      <c r="G182" s="66" t="s">
        <v>210</v>
      </c>
      <c r="H182" s="115"/>
      <c r="I182" s="66" t="s">
        <v>212</v>
      </c>
      <c r="J182" s="115"/>
      <c r="K182" s="115"/>
      <c r="L182" s="66" t="s">
        <v>221</v>
      </c>
      <c r="M182" s="115"/>
      <c r="N182" s="115"/>
      <c r="O182" s="66" t="s">
        <v>93</v>
      </c>
      <c r="P182" s="115"/>
      <c r="Q182" s="66" t="s">
        <v>41</v>
      </c>
      <c r="R182" s="115"/>
      <c r="S182" s="67" t="s">
        <v>224</v>
      </c>
      <c r="T182" s="116"/>
      <c r="U182" s="116"/>
      <c r="V182" s="116"/>
      <c r="W182" s="116"/>
      <c r="X182" s="116"/>
      <c r="Y182" s="116"/>
      <c r="Z182" s="116"/>
      <c r="AA182" s="68" t="s">
        <v>65</v>
      </c>
      <c r="AB182" s="116"/>
      <c r="AC182" s="116"/>
      <c r="AD182" s="116"/>
      <c r="AE182" s="116"/>
      <c r="AF182" s="68" t="s">
        <v>66</v>
      </c>
      <c r="AG182" s="116"/>
      <c r="AH182" s="116"/>
      <c r="AI182" s="35" t="s">
        <v>70</v>
      </c>
      <c r="AJ182" s="75" t="s">
        <v>71</v>
      </c>
      <c r="AK182" s="116"/>
      <c r="AL182" s="116"/>
      <c r="AM182" s="116"/>
      <c r="AN182" s="116"/>
      <c r="AO182" s="116"/>
      <c r="AP182" s="36">
        <v>775478934.00999999</v>
      </c>
      <c r="AQ182" s="36">
        <v>775478934</v>
      </c>
      <c r="AR182" s="37">
        <v>0.01</v>
      </c>
      <c r="AS182" s="37">
        <v>0</v>
      </c>
      <c r="AT182" s="36">
        <v>775478934</v>
      </c>
      <c r="AU182" s="37">
        <v>0</v>
      </c>
      <c r="AV182" s="36">
        <v>735123331.62</v>
      </c>
      <c r="AW182" s="36">
        <v>40355602.380000003</v>
      </c>
      <c r="AX182" s="36">
        <v>735123331.62</v>
      </c>
      <c r="AY182" s="37">
        <v>0</v>
      </c>
      <c r="AZ182" s="36">
        <v>735123331.62</v>
      </c>
      <c r="BA182" s="37">
        <v>0</v>
      </c>
      <c r="BB182" s="37">
        <v>0</v>
      </c>
      <c r="BC182" s="18">
        <f t="shared" si="28"/>
        <v>0.99999999998710476</v>
      </c>
      <c r="BD182" s="18">
        <f t="shared" si="29"/>
        <v>0.94796041437086986</v>
      </c>
    </row>
    <row r="183" spans="1:56" s="13" customFormat="1" ht="16.5" customHeight="1">
      <c r="A183" s="66" t="s">
        <v>47</v>
      </c>
      <c r="B183" s="115"/>
      <c r="C183" s="66" t="s">
        <v>206</v>
      </c>
      <c r="D183" s="115"/>
      <c r="E183" s="66" t="s">
        <v>208</v>
      </c>
      <c r="F183" s="115"/>
      <c r="G183" s="66" t="s">
        <v>210</v>
      </c>
      <c r="H183" s="115"/>
      <c r="I183" s="66" t="s">
        <v>212</v>
      </c>
      <c r="J183" s="115"/>
      <c r="K183" s="115"/>
      <c r="L183" s="66" t="s">
        <v>215</v>
      </c>
      <c r="M183" s="115"/>
      <c r="N183" s="115"/>
      <c r="O183" s="66" t="s">
        <v>93</v>
      </c>
      <c r="P183" s="115"/>
      <c r="Q183" s="66" t="s">
        <v>41</v>
      </c>
      <c r="R183" s="115"/>
      <c r="S183" s="67" t="s">
        <v>225</v>
      </c>
      <c r="T183" s="116"/>
      <c r="U183" s="116"/>
      <c r="V183" s="116"/>
      <c r="W183" s="116"/>
      <c r="X183" s="116"/>
      <c r="Y183" s="116"/>
      <c r="Z183" s="116"/>
      <c r="AA183" s="68" t="s">
        <v>65</v>
      </c>
      <c r="AB183" s="116"/>
      <c r="AC183" s="116"/>
      <c r="AD183" s="116"/>
      <c r="AE183" s="116"/>
      <c r="AF183" s="68" t="s">
        <v>66</v>
      </c>
      <c r="AG183" s="116"/>
      <c r="AH183" s="116"/>
      <c r="AI183" s="35" t="s">
        <v>70</v>
      </c>
      <c r="AJ183" s="75" t="s">
        <v>71</v>
      </c>
      <c r="AK183" s="116"/>
      <c r="AL183" s="116"/>
      <c r="AM183" s="116"/>
      <c r="AN183" s="116"/>
      <c r="AO183" s="116"/>
      <c r="AP183" s="36">
        <v>2135047207.48</v>
      </c>
      <c r="AQ183" s="36">
        <v>2039130562.6700001</v>
      </c>
      <c r="AR183" s="36">
        <v>95916644.810000002</v>
      </c>
      <c r="AS183" s="37">
        <v>0</v>
      </c>
      <c r="AT183" s="36">
        <v>2038441390.6700001</v>
      </c>
      <c r="AU183" s="36">
        <v>689172</v>
      </c>
      <c r="AV183" s="36">
        <v>1149256166</v>
      </c>
      <c r="AW183" s="36">
        <v>889185224.66999996</v>
      </c>
      <c r="AX183" s="36">
        <v>1141573696</v>
      </c>
      <c r="AY183" s="36">
        <v>7682470</v>
      </c>
      <c r="AZ183" s="36">
        <v>1141573696</v>
      </c>
      <c r="BA183" s="37">
        <v>0</v>
      </c>
      <c r="BB183" s="37">
        <v>0</v>
      </c>
      <c r="BC183" s="18">
        <f t="shared" si="28"/>
        <v>0.95475237434022642</v>
      </c>
      <c r="BD183" s="18">
        <f t="shared" si="29"/>
        <v>0.53828138411818494</v>
      </c>
    </row>
    <row r="184" spans="1:56" s="13" customFormat="1" ht="16.5" customHeight="1">
      <c r="A184" s="66" t="s">
        <v>47</v>
      </c>
      <c r="B184" s="115"/>
      <c r="C184" s="66" t="s">
        <v>206</v>
      </c>
      <c r="D184" s="115"/>
      <c r="E184" s="66" t="s">
        <v>208</v>
      </c>
      <c r="F184" s="115"/>
      <c r="G184" s="66" t="s">
        <v>210</v>
      </c>
      <c r="H184" s="115"/>
      <c r="I184" s="66" t="s">
        <v>212</v>
      </c>
      <c r="J184" s="115"/>
      <c r="K184" s="115"/>
      <c r="L184" s="66" t="s">
        <v>217</v>
      </c>
      <c r="M184" s="115"/>
      <c r="N184" s="115"/>
      <c r="O184" s="66" t="s">
        <v>93</v>
      </c>
      <c r="P184" s="115"/>
      <c r="Q184" s="66" t="s">
        <v>41</v>
      </c>
      <c r="R184" s="115"/>
      <c r="S184" s="67" t="s">
        <v>226</v>
      </c>
      <c r="T184" s="116"/>
      <c r="U184" s="116"/>
      <c r="V184" s="116"/>
      <c r="W184" s="116"/>
      <c r="X184" s="116"/>
      <c r="Y184" s="116"/>
      <c r="Z184" s="116"/>
      <c r="AA184" s="68" t="s">
        <v>65</v>
      </c>
      <c r="AB184" s="116"/>
      <c r="AC184" s="116"/>
      <c r="AD184" s="116"/>
      <c r="AE184" s="116"/>
      <c r="AF184" s="68" t="s">
        <v>66</v>
      </c>
      <c r="AG184" s="116"/>
      <c r="AH184" s="116"/>
      <c r="AI184" s="35" t="s">
        <v>70</v>
      </c>
      <c r="AJ184" s="75" t="s">
        <v>71</v>
      </c>
      <c r="AK184" s="116"/>
      <c r="AL184" s="116"/>
      <c r="AM184" s="116"/>
      <c r="AN184" s="116"/>
      <c r="AO184" s="116"/>
      <c r="AP184" s="36">
        <v>652294936.16999996</v>
      </c>
      <c r="AQ184" s="36">
        <v>651805936</v>
      </c>
      <c r="AR184" s="36">
        <v>489000.17</v>
      </c>
      <c r="AS184" s="37">
        <v>0</v>
      </c>
      <c r="AT184" s="36">
        <v>651805936</v>
      </c>
      <c r="AU184" s="37">
        <v>0</v>
      </c>
      <c r="AV184" s="36">
        <v>407964505</v>
      </c>
      <c r="AW184" s="36">
        <v>243841431</v>
      </c>
      <c r="AX184" s="36">
        <v>407964505</v>
      </c>
      <c r="AY184" s="37">
        <v>0</v>
      </c>
      <c r="AZ184" s="36">
        <v>407964505</v>
      </c>
      <c r="BA184" s="37">
        <v>0</v>
      </c>
      <c r="BB184" s="37">
        <v>0</v>
      </c>
      <c r="BC184" s="18">
        <f t="shared" si="28"/>
        <v>0.99925033885304837</v>
      </c>
      <c r="BD184" s="18">
        <f t="shared" si="29"/>
        <v>0.62542951413266379</v>
      </c>
    </row>
    <row r="185" spans="1:56" s="13" customFormat="1" ht="16.5" customHeight="1">
      <c r="A185" s="66" t="s">
        <v>47</v>
      </c>
      <c r="B185" s="115"/>
      <c r="C185" s="66" t="s">
        <v>206</v>
      </c>
      <c r="D185" s="115"/>
      <c r="E185" s="66" t="s">
        <v>208</v>
      </c>
      <c r="F185" s="115"/>
      <c r="G185" s="66" t="s">
        <v>210</v>
      </c>
      <c r="H185" s="115"/>
      <c r="I185" s="66" t="s">
        <v>212</v>
      </c>
      <c r="J185" s="115"/>
      <c r="K185" s="115"/>
      <c r="L185" s="66" t="s">
        <v>219</v>
      </c>
      <c r="M185" s="115"/>
      <c r="N185" s="115"/>
      <c r="O185" s="66" t="s">
        <v>93</v>
      </c>
      <c r="P185" s="115"/>
      <c r="Q185" s="66" t="s">
        <v>41</v>
      </c>
      <c r="R185" s="115"/>
      <c r="S185" s="67" t="s">
        <v>227</v>
      </c>
      <c r="T185" s="116"/>
      <c r="U185" s="116"/>
      <c r="V185" s="116"/>
      <c r="W185" s="116"/>
      <c r="X185" s="116"/>
      <c r="Y185" s="116"/>
      <c r="Z185" s="116"/>
      <c r="AA185" s="68" t="s">
        <v>65</v>
      </c>
      <c r="AB185" s="116"/>
      <c r="AC185" s="116"/>
      <c r="AD185" s="116"/>
      <c r="AE185" s="116"/>
      <c r="AF185" s="68" t="s">
        <v>66</v>
      </c>
      <c r="AG185" s="116"/>
      <c r="AH185" s="116"/>
      <c r="AI185" s="35" t="s">
        <v>70</v>
      </c>
      <c r="AJ185" s="75" t="s">
        <v>71</v>
      </c>
      <c r="AK185" s="116"/>
      <c r="AL185" s="116"/>
      <c r="AM185" s="116"/>
      <c r="AN185" s="116"/>
      <c r="AO185" s="116"/>
      <c r="AP185" s="36">
        <v>2853699485.8499999</v>
      </c>
      <c r="AQ185" s="36">
        <v>2840982530</v>
      </c>
      <c r="AR185" s="36">
        <v>12716955.85</v>
      </c>
      <c r="AS185" s="37">
        <v>0</v>
      </c>
      <c r="AT185" s="36">
        <v>2838999000</v>
      </c>
      <c r="AU185" s="36">
        <v>1983530</v>
      </c>
      <c r="AV185" s="36">
        <v>2636119773.71</v>
      </c>
      <c r="AW185" s="36">
        <v>202879226.28999999</v>
      </c>
      <c r="AX185" s="36">
        <v>2635575252.71</v>
      </c>
      <c r="AY185" s="36">
        <v>544521</v>
      </c>
      <c r="AZ185" s="36">
        <v>2635575252.71</v>
      </c>
      <c r="BA185" s="37">
        <v>0</v>
      </c>
      <c r="BB185" s="36">
        <v>4100000</v>
      </c>
      <c r="BC185" s="18">
        <f t="shared" si="28"/>
        <v>0.99484862161454213</v>
      </c>
      <c r="BD185" s="18">
        <f t="shared" si="29"/>
        <v>0.92375521206109346</v>
      </c>
    </row>
    <row r="186" spans="1:56" s="13" customFormat="1" ht="16.5" customHeight="1">
      <c r="A186" s="66" t="s">
        <v>47</v>
      </c>
      <c r="B186" s="115"/>
      <c r="C186" s="66" t="s">
        <v>206</v>
      </c>
      <c r="D186" s="115"/>
      <c r="E186" s="66" t="s">
        <v>208</v>
      </c>
      <c r="F186" s="115"/>
      <c r="G186" s="66" t="s">
        <v>210</v>
      </c>
      <c r="H186" s="115"/>
      <c r="I186" s="66" t="s">
        <v>212</v>
      </c>
      <c r="J186" s="115"/>
      <c r="K186" s="115"/>
      <c r="L186" s="66" t="s">
        <v>219</v>
      </c>
      <c r="M186" s="115"/>
      <c r="N186" s="115"/>
      <c r="O186" s="66" t="s">
        <v>93</v>
      </c>
      <c r="P186" s="115"/>
      <c r="Q186" s="66" t="s">
        <v>41</v>
      </c>
      <c r="R186" s="115"/>
      <c r="S186" s="67" t="s">
        <v>227</v>
      </c>
      <c r="T186" s="116"/>
      <c r="U186" s="116"/>
      <c r="V186" s="116"/>
      <c r="W186" s="116"/>
      <c r="X186" s="116"/>
      <c r="Y186" s="116"/>
      <c r="Z186" s="116"/>
      <c r="AA186" s="68" t="s">
        <v>65</v>
      </c>
      <c r="AB186" s="116"/>
      <c r="AC186" s="116"/>
      <c r="AD186" s="116"/>
      <c r="AE186" s="116"/>
      <c r="AF186" s="68" t="s">
        <v>66</v>
      </c>
      <c r="AG186" s="116"/>
      <c r="AH186" s="116"/>
      <c r="AI186" s="35" t="s">
        <v>202</v>
      </c>
      <c r="AJ186" s="75" t="s">
        <v>203</v>
      </c>
      <c r="AK186" s="116"/>
      <c r="AL186" s="116"/>
      <c r="AM186" s="116"/>
      <c r="AN186" s="116"/>
      <c r="AO186" s="116"/>
      <c r="AP186" s="36">
        <v>3014335720</v>
      </c>
      <c r="AQ186" s="36">
        <v>2919448234</v>
      </c>
      <c r="AR186" s="36">
        <v>94887486</v>
      </c>
      <c r="AS186" s="37">
        <v>0</v>
      </c>
      <c r="AT186" s="36">
        <v>2861439986</v>
      </c>
      <c r="AU186" s="36">
        <v>58008248</v>
      </c>
      <c r="AV186" s="36">
        <v>2204895353.5700002</v>
      </c>
      <c r="AW186" s="36">
        <v>656544632.42999995</v>
      </c>
      <c r="AX186" s="36">
        <v>2176083906.5700002</v>
      </c>
      <c r="AY186" s="36">
        <v>28811447</v>
      </c>
      <c r="AZ186" s="36">
        <v>2162083906.5700002</v>
      </c>
      <c r="BA186" s="36">
        <v>14000000</v>
      </c>
      <c r="BB186" s="36">
        <v>1940863</v>
      </c>
      <c r="BC186" s="18">
        <f t="shared" si="28"/>
        <v>0.94927713824789228</v>
      </c>
      <c r="BD186" s="18">
        <f t="shared" si="29"/>
        <v>0.73146973608168642</v>
      </c>
    </row>
    <row r="187" spans="1:56" s="13" customFormat="1" ht="16.5" customHeight="1">
      <c r="A187" s="66" t="s">
        <v>47</v>
      </c>
      <c r="B187" s="115"/>
      <c r="C187" s="66" t="s">
        <v>206</v>
      </c>
      <c r="D187" s="115"/>
      <c r="E187" s="66" t="s">
        <v>208</v>
      </c>
      <c r="F187" s="115"/>
      <c r="G187" s="66" t="s">
        <v>210</v>
      </c>
      <c r="H187" s="115"/>
      <c r="I187" s="66" t="s">
        <v>212</v>
      </c>
      <c r="J187" s="115"/>
      <c r="K187" s="115"/>
      <c r="L187" s="66" t="s">
        <v>217</v>
      </c>
      <c r="M187" s="115"/>
      <c r="N187" s="115"/>
      <c r="O187" s="66" t="s">
        <v>93</v>
      </c>
      <c r="P187" s="115"/>
      <c r="Q187" s="66" t="s">
        <v>41</v>
      </c>
      <c r="R187" s="115"/>
      <c r="S187" s="67" t="s">
        <v>226</v>
      </c>
      <c r="T187" s="116"/>
      <c r="U187" s="116"/>
      <c r="V187" s="116"/>
      <c r="W187" s="116"/>
      <c r="X187" s="116"/>
      <c r="Y187" s="116"/>
      <c r="Z187" s="116"/>
      <c r="AA187" s="68" t="s">
        <v>65</v>
      </c>
      <c r="AB187" s="116"/>
      <c r="AC187" s="116"/>
      <c r="AD187" s="116"/>
      <c r="AE187" s="116"/>
      <c r="AF187" s="68" t="s">
        <v>66</v>
      </c>
      <c r="AG187" s="116"/>
      <c r="AH187" s="116"/>
      <c r="AI187" s="35" t="s">
        <v>202</v>
      </c>
      <c r="AJ187" s="75" t="s">
        <v>203</v>
      </c>
      <c r="AK187" s="116"/>
      <c r="AL187" s="116"/>
      <c r="AM187" s="116"/>
      <c r="AN187" s="116"/>
      <c r="AO187" s="116"/>
      <c r="AP187" s="36">
        <v>941138864.01999998</v>
      </c>
      <c r="AQ187" s="36">
        <v>814353873</v>
      </c>
      <c r="AR187" s="36">
        <v>126784991.02</v>
      </c>
      <c r="AS187" s="37">
        <v>0</v>
      </c>
      <c r="AT187" s="36">
        <v>814353873</v>
      </c>
      <c r="AU187" s="37">
        <v>0</v>
      </c>
      <c r="AV187" s="36">
        <v>567226836</v>
      </c>
      <c r="AW187" s="36">
        <v>247127037</v>
      </c>
      <c r="AX187" s="36">
        <v>566137794</v>
      </c>
      <c r="AY187" s="36">
        <v>1089042</v>
      </c>
      <c r="AZ187" s="36">
        <v>566137794</v>
      </c>
      <c r="BA187" s="37">
        <v>0</v>
      </c>
      <c r="BB187" s="37">
        <v>0</v>
      </c>
      <c r="BC187" s="18">
        <f t="shared" si="28"/>
        <v>0.86528556425940384</v>
      </c>
      <c r="BD187" s="18">
        <f t="shared" si="29"/>
        <v>0.60270259542479798</v>
      </c>
    </row>
    <row r="188" spans="1:56" s="13" customFormat="1" ht="16.5" customHeight="1">
      <c r="A188" s="66" t="s">
        <v>47</v>
      </c>
      <c r="B188" s="115"/>
      <c r="C188" s="66" t="s">
        <v>206</v>
      </c>
      <c r="D188" s="115"/>
      <c r="E188" s="66" t="s">
        <v>208</v>
      </c>
      <c r="F188" s="115"/>
      <c r="G188" s="66" t="s">
        <v>210</v>
      </c>
      <c r="H188" s="115"/>
      <c r="I188" s="66" t="s">
        <v>212</v>
      </c>
      <c r="J188" s="115"/>
      <c r="K188" s="115"/>
      <c r="L188" s="66" t="s">
        <v>215</v>
      </c>
      <c r="M188" s="115"/>
      <c r="N188" s="115"/>
      <c r="O188" s="66" t="s">
        <v>93</v>
      </c>
      <c r="P188" s="115"/>
      <c r="Q188" s="66" t="s">
        <v>41</v>
      </c>
      <c r="R188" s="115"/>
      <c r="S188" s="67" t="s">
        <v>225</v>
      </c>
      <c r="T188" s="116"/>
      <c r="U188" s="116"/>
      <c r="V188" s="116"/>
      <c r="W188" s="116"/>
      <c r="X188" s="116"/>
      <c r="Y188" s="116"/>
      <c r="Z188" s="116"/>
      <c r="AA188" s="68" t="s">
        <v>65</v>
      </c>
      <c r="AB188" s="116"/>
      <c r="AC188" s="116"/>
      <c r="AD188" s="116"/>
      <c r="AE188" s="116"/>
      <c r="AF188" s="68" t="s">
        <v>66</v>
      </c>
      <c r="AG188" s="116"/>
      <c r="AH188" s="116"/>
      <c r="AI188" s="35" t="s">
        <v>202</v>
      </c>
      <c r="AJ188" s="75" t="s">
        <v>203</v>
      </c>
      <c r="AK188" s="116"/>
      <c r="AL188" s="116"/>
      <c r="AM188" s="116"/>
      <c r="AN188" s="116"/>
      <c r="AO188" s="116"/>
      <c r="AP188" s="36">
        <v>2245263825.48</v>
      </c>
      <c r="AQ188" s="36">
        <v>2209994643</v>
      </c>
      <c r="AR188" s="36">
        <v>35269182.479999997</v>
      </c>
      <c r="AS188" s="37">
        <v>0</v>
      </c>
      <c r="AT188" s="36">
        <v>2209994643</v>
      </c>
      <c r="AU188" s="37">
        <v>0</v>
      </c>
      <c r="AV188" s="36">
        <v>854336365.65999997</v>
      </c>
      <c r="AW188" s="36">
        <v>1355658277.3399999</v>
      </c>
      <c r="AX188" s="36">
        <v>854336365.65999997</v>
      </c>
      <c r="AY188" s="37">
        <v>0</v>
      </c>
      <c r="AZ188" s="36">
        <v>854336365.65999997</v>
      </c>
      <c r="BA188" s="37">
        <v>0</v>
      </c>
      <c r="BB188" s="37">
        <v>0</v>
      </c>
      <c r="BC188" s="18">
        <f t="shared" si="28"/>
        <v>0.98429174243144457</v>
      </c>
      <c r="BD188" s="18">
        <f t="shared" si="29"/>
        <v>0.3805060037776884</v>
      </c>
    </row>
    <row r="189" spans="1:56" s="13" customFormat="1" ht="16.5" customHeight="1">
      <c r="A189" s="66" t="s">
        <v>47</v>
      </c>
      <c r="B189" s="115"/>
      <c r="C189" s="66" t="s">
        <v>206</v>
      </c>
      <c r="D189" s="115"/>
      <c r="E189" s="66" t="s">
        <v>208</v>
      </c>
      <c r="F189" s="115"/>
      <c r="G189" s="66" t="s">
        <v>210</v>
      </c>
      <c r="H189" s="115"/>
      <c r="I189" s="66" t="s">
        <v>212</v>
      </c>
      <c r="J189" s="115"/>
      <c r="K189" s="115"/>
      <c r="L189" s="66" t="s">
        <v>221</v>
      </c>
      <c r="M189" s="115"/>
      <c r="N189" s="115"/>
      <c r="O189" s="66" t="s">
        <v>93</v>
      </c>
      <c r="P189" s="115"/>
      <c r="Q189" s="66" t="s">
        <v>41</v>
      </c>
      <c r="R189" s="115"/>
      <c r="S189" s="67" t="s">
        <v>224</v>
      </c>
      <c r="T189" s="116"/>
      <c r="U189" s="116"/>
      <c r="V189" s="116"/>
      <c r="W189" s="116"/>
      <c r="X189" s="116"/>
      <c r="Y189" s="116"/>
      <c r="Z189" s="116"/>
      <c r="AA189" s="68" t="s">
        <v>65</v>
      </c>
      <c r="AB189" s="116"/>
      <c r="AC189" s="116"/>
      <c r="AD189" s="116"/>
      <c r="AE189" s="116"/>
      <c r="AF189" s="68" t="s">
        <v>66</v>
      </c>
      <c r="AG189" s="116"/>
      <c r="AH189" s="116"/>
      <c r="AI189" s="35" t="s">
        <v>202</v>
      </c>
      <c r="AJ189" s="75" t="s">
        <v>203</v>
      </c>
      <c r="AK189" s="116"/>
      <c r="AL189" s="116"/>
      <c r="AM189" s="116"/>
      <c r="AN189" s="116"/>
      <c r="AO189" s="116"/>
      <c r="AP189" s="36">
        <v>960868566.00999999</v>
      </c>
      <c r="AQ189" s="36">
        <v>931342738</v>
      </c>
      <c r="AR189" s="36">
        <v>29525828.010000002</v>
      </c>
      <c r="AS189" s="37">
        <v>0</v>
      </c>
      <c r="AT189" s="36">
        <v>926852693</v>
      </c>
      <c r="AU189" s="36">
        <v>4490045</v>
      </c>
      <c r="AV189" s="36">
        <v>707531488</v>
      </c>
      <c r="AW189" s="36">
        <v>219321205</v>
      </c>
      <c r="AX189" s="36">
        <v>705979432</v>
      </c>
      <c r="AY189" s="36">
        <v>1552056</v>
      </c>
      <c r="AZ189" s="36">
        <v>705979432</v>
      </c>
      <c r="BA189" s="37">
        <v>0</v>
      </c>
      <c r="BB189" s="37">
        <v>0</v>
      </c>
      <c r="BC189" s="18">
        <f t="shared" si="28"/>
        <v>0.96459882837956634</v>
      </c>
      <c r="BD189" s="18">
        <f t="shared" si="29"/>
        <v>0.73634575323659468</v>
      </c>
    </row>
    <row r="190" spans="1:56" s="13" customFormat="1" ht="16.5" customHeight="1">
      <c r="A190" s="66" t="s">
        <v>47</v>
      </c>
      <c r="B190" s="115"/>
      <c r="C190" s="66" t="s">
        <v>206</v>
      </c>
      <c r="D190" s="115"/>
      <c r="E190" s="66" t="s">
        <v>208</v>
      </c>
      <c r="F190" s="115"/>
      <c r="G190" s="66" t="s">
        <v>210</v>
      </c>
      <c r="H190" s="115"/>
      <c r="I190" s="66" t="s">
        <v>212</v>
      </c>
      <c r="J190" s="115"/>
      <c r="K190" s="115"/>
      <c r="L190" s="66" t="s">
        <v>213</v>
      </c>
      <c r="M190" s="115"/>
      <c r="N190" s="115"/>
      <c r="O190" s="66" t="s">
        <v>93</v>
      </c>
      <c r="P190" s="115"/>
      <c r="Q190" s="66" t="s">
        <v>41</v>
      </c>
      <c r="R190" s="115"/>
      <c r="S190" s="67" t="s">
        <v>223</v>
      </c>
      <c r="T190" s="116"/>
      <c r="U190" s="116"/>
      <c r="V190" s="116"/>
      <c r="W190" s="116"/>
      <c r="X190" s="116"/>
      <c r="Y190" s="116"/>
      <c r="Z190" s="116"/>
      <c r="AA190" s="68" t="s">
        <v>65</v>
      </c>
      <c r="AB190" s="116"/>
      <c r="AC190" s="116"/>
      <c r="AD190" s="116"/>
      <c r="AE190" s="116"/>
      <c r="AF190" s="68" t="s">
        <v>66</v>
      </c>
      <c r="AG190" s="116"/>
      <c r="AH190" s="116"/>
      <c r="AI190" s="35" t="s">
        <v>202</v>
      </c>
      <c r="AJ190" s="75" t="s">
        <v>203</v>
      </c>
      <c r="AK190" s="116"/>
      <c r="AL190" s="116"/>
      <c r="AM190" s="116"/>
      <c r="AN190" s="116"/>
      <c r="AO190" s="116"/>
      <c r="AP190" s="36">
        <v>3338393024.4899998</v>
      </c>
      <c r="AQ190" s="36">
        <v>3218007829</v>
      </c>
      <c r="AR190" s="36">
        <v>120385195.48999999</v>
      </c>
      <c r="AS190" s="37">
        <v>0</v>
      </c>
      <c r="AT190" s="36">
        <v>3206068272</v>
      </c>
      <c r="AU190" s="36">
        <v>11939557</v>
      </c>
      <c r="AV190" s="36">
        <v>2029170609</v>
      </c>
      <c r="AW190" s="36">
        <v>1176897663</v>
      </c>
      <c r="AX190" s="36">
        <v>1976419973</v>
      </c>
      <c r="AY190" s="36">
        <v>52750636</v>
      </c>
      <c r="AZ190" s="36">
        <v>1976419973</v>
      </c>
      <c r="BA190" s="37">
        <v>0</v>
      </c>
      <c r="BB190" s="37">
        <v>0</v>
      </c>
      <c r="BC190" s="18">
        <f t="shared" si="28"/>
        <v>0.9603627399412582</v>
      </c>
      <c r="BD190" s="18">
        <f t="shared" si="29"/>
        <v>0.60782855527023893</v>
      </c>
    </row>
    <row r="191" spans="1:56" s="13" customFormat="1" ht="16.5" customHeight="1">
      <c r="A191" s="66" t="s">
        <v>47</v>
      </c>
      <c r="B191" s="115"/>
      <c r="C191" s="66" t="s">
        <v>206</v>
      </c>
      <c r="D191" s="115"/>
      <c r="E191" s="66" t="s">
        <v>208</v>
      </c>
      <c r="F191" s="115"/>
      <c r="G191" s="66" t="s">
        <v>210</v>
      </c>
      <c r="H191" s="115"/>
      <c r="I191" s="66" t="s">
        <v>212</v>
      </c>
      <c r="J191" s="115"/>
      <c r="K191" s="115"/>
      <c r="L191" s="66" t="s">
        <v>213</v>
      </c>
      <c r="M191" s="115"/>
      <c r="N191" s="115"/>
      <c r="O191" s="66" t="s">
        <v>93</v>
      </c>
      <c r="P191" s="115"/>
      <c r="Q191" s="66" t="s">
        <v>41</v>
      </c>
      <c r="R191" s="115"/>
      <c r="S191" s="67" t="s">
        <v>223</v>
      </c>
      <c r="T191" s="116"/>
      <c r="U191" s="116"/>
      <c r="V191" s="116"/>
      <c r="W191" s="116"/>
      <c r="X191" s="116"/>
      <c r="Y191" s="116"/>
      <c r="Z191" s="116"/>
      <c r="AA191" s="68" t="s">
        <v>65</v>
      </c>
      <c r="AB191" s="116"/>
      <c r="AC191" s="116"/>
      <c r="AD191" s="116"/>
      <c r="AE191" s="116"/>
      <c r="AF191" s="68" t="s">
        <v>66</v>
      </c>
      <c r="AG191" s="116"/>
      <c r="AH191" s="116"/>
      <c r="AI191" s="35" t="s">
        <v>204</v>
      </c>
      <c r="AJ191" s="75" t="s">
        <v>205</v>
      </c>
      <c r="AK191" s="116"/>
      <c r="AL191" s="116"/>
      <c r="AM191" s="116"/>
      <c r="AN191" s="116"/>
      <c r="AO191" s="116"/>
      <c r="AP191" s="36">
        <v>289949588.00999999</v>
      </c>
      <c r="AQ191" s="37">
        <v>0</v>
      </c>
      <c r="AR191" s="36">
        <v>289949588.00999999</v>
      </c>
      <c r="AS191" s="37">
        <v>0</v>
      </c>
      <c r="AT191" s="37">
        <v>0</v>
      </c>
      <c r="AU191" s="37">
        <v>0</v>
      </c>
      <c r="AV191" s="37">
        <v>0</v>
      </c>
      <c r="AW191" s="37">
        <v>0</v>
      </c>
      <c r="AX191" s="37">
        <v>0</v>
      </c>
      <c r="AY191" s="37">
        <v>0</v>
      </c>
      <c r="AZ191" s="37">
        <v>0</v>
      </c>
      <c r="BA191" s="37">
        <v>0</v>
      </c>
      <c r="BB191" s="37">
        <v>0</v>
      </c>
      <c r="BC191" s="18">
        <f t="shared" si="28"/>
        <v>0</v>
      </c>
      <c r="BD191" s="18">
        <f t="shared" si="29"/>
        <v>0</v>
      </c>
    </row>
    <row r="192" spans="1:56" s="13" customFormat="1" ht="16.5" customHeight="1">
      <c r="A192" s="66" t="s">
        <v>47</v>
      </c>
      <c r="B192" s="115"/>
      <c r="C192" s="66" t="s">
        <v>206</v>
      </c>
      <c r="D192" s="115"/>
      <c r="E192" s="66" t="s">
        <v>208</v>
      </c>
      <c r="F192" s="115"/>
      <c r="G192" s="66" t="s">
        <v>210</v>
      </c>
      <c r="H192" s="115"/>
      <c r="I192" s="66" t="s">
        <v>212</v>
      </c>
      <c r="J192" s="115"/>
      <c r="K192" s="115"/>
      <c r="L192" s="66" t="s">
        <v>221</v>
      </c>
      <c r="M192" s="115"/>
      <c r="N192" s="115"/>
      <c r="O192" s="66" t="s">
        <v>93</v>
      </c>
      <c r="P192" s="115"/>
      <c r="Q192" s="66" t="s">
        <v>41</v>
      </c>
      <c r="R192" s="115"/>
      <c r="S192" s="67" t="s">
        <v>224</v>
      </c>
      <c r="T192" s="116"/>
      <c r="U192" s="116"/>
      <c r="V192" s="116"/>
      <c r="W192" s="116"/>
      <c r="X192" s="116"/>
      <c r="Y192" s="116"/>
      <c r="Z192" s="116"/>
      <c r="AA192" s="68" t="s">
        <v>65</v>
      </c>
      <c r="AB192" s="116"/>
      <c r="AC192" s="116"/>
      <c r="AD192" s="116"/>
      <c r="AE192" s="116"/>
      <c r="AF192" s="68" t="s">
        <v>66</v>
      </c>
      <c r="AG192" s="116"/>
      <c r="AH192" s="116"/>
      <c r="AI192" s="35" t="s">
        <v>204</v>
      </c>
      <c r="AJ192" s="75" t="s">
        <v>205</v>
      </c>
      <c r="AK192" s="116"/>
      <c r="AL192" s="116"/>
      <c r="AM192" s="116"/>
      <c r="AN192" s="116"/>
      <c r="AO192" s="116"/>
      <c r="AP192" s="36">
        <v>197542131.97999999</v>
      </c>
      <c r="AQ192" s="36">
        <v>17000000</v>
      </c>
      <c r="AR192" s="36">
        <v>180542131.97999999</v>
      </c>
      <c r="AS192" s="37">
        <v>0</v>
      </c>
      <c r="AT192" s="36">
        <v>17000000</v>
      </c>
      <c r="AU192" s="37">
        <v>0</v>
      </c>
      <c r="AV192" s="37">
        <v>0</v>
      </c>
      <c r="AW192" s="36">
        <v>17000000</v>
      </c>
      <c r="AX192" s="37">
        <v>0</v>
      </c>
      <c r="AY192" s="37">
        <v>0</v>
      </c>
      <c r="AZ192" s="37">
        <v>0</v>
      </c>
      <c r="BA192" s="37">
        <v>0</v>
      </c>
      <c r="BB192" s="37">
        <v>0</v>
      </c>
      <c r="BC192" s="18">
        <f t="shared" si="28"/>
        <v>8.6057591004035289E-2</v>
      </c>
      <c r="BD192" s="18">
        <f t="shared" si="29"/>
        <v>0</v>
      </c>
    </row>
    <row r="193" spans="1:56" s="13" customFormat="1" ht="16.5" customHeight="1">
      <c r="A193" s="66" t="s">
        <v>47</v>
      </c>
      <c r="B193" s="115"/>
      <c r="C193" s="66" t="s">
        <v>206</v>
      </c>
      <c r="D193" s="115"/>
      <c r="E193" s="66" t="s">
        <v>208</v>
      </c>
      <c r="F193" s="115"/>
      <c r="G193" s="66" t="s">
        <v>210</v>
      </c>
      <c r="H193" s="115"/>
      <c r="I193" s="66" t="s">
        <v>212</v>
      </c>
      <c r="J193" s="115"/>
      <c r="K193" s="115"/>
      <c r="L193" s="66" t="s">
        <v>215</v>
      </c>
      <c r="M193" s="115"/>
      <c r="N193" s="115"/>
      <c r="O193" s="66" t="s">
        <v>93</v>
      </c>
      <c r="P193" s="115"/>
      <c r="Q193" s="66" t="s">
        <v>41</v>
      </c>
      <c r="R193" s="115"/>
      <c r="S193" s="67" t="s">
        <v>225</v>
      </c>
      <c r="T193" s="116"/>
      <c r="U193" s="116"/>
      <c r="V193" s="116"/>
      <c r="W193" s="116"/>
      <c r="X193" s="116"/>
      <c r="Y193" s="116"/>
      <c r="Z193" s="116"/>
      <c r="AA193" s="68" t="s">
        <v>65</v>
      </c>
      <c r="AB193" s="116"/>
      <c r="AC193" s="116"/>
      <c r="AD193" s="116"/>
      <c r="AE193" s="116"/>
      <c r="AF193" s="68" t="s">
        <v>66</v>
      </c>
      <c r="AG193" s="116"/>
      <c r="AH193" s="116"/>
      <c r="AI193" s="35" t="s">
        <v>204</v>
      </c>
      <c r="AJ193" s="75" t="s">
        <v>205</v>
      </c>
      <c r="AK193" s="116"/>
      <c r="AL193" s="116"/>
      <c r="AM193" s="116"/>
      <c r="AN193" s="116"/>
      <c r="AO193" s="116"/>
      <c r="AP193" s="36">
        <v>871671031.04999995</v>
      </c>
      <c r="AQ193" s="36">
        <v>459033909</v>
      </c>
      <c r="AR193" s="36">
        <v>412637122.05000001</v>
      </c>
      <c r="AS193" s="37">
        <v>0</v>
      </c>
      <c r="AT193" s="36">
        <v>459033909</v>
      </c>
      <c r="AU193" s="37">
        <v>0</v>
      </c>
      <c r="AV193" s="37">
        <v>0</v>
      </c>
      <c r="AW193" s="36">
        <v>459033909</v>
      </c>
      <c r="AX193" s="37">
        <v>0</v>
      </c>
      <c r="AY193" s="37">
        <v>0</v>
      </c>
      <c r="AZ193" s="37">
        <v>0</v>
      </c>
      <c r="BA193" s="37">
        <v>0</v>
      </c>
      <c r="BB193" s="37">
        <v>0</v>
      </c>
      <c r="BC193" s="18">
        <f t="shared" si="28"/>
        <v>0.52661370247334671</v>
      </c>
      <c r="BD193" s="18">
        <f t="shared" si="29"/>
        <v>0</v>
      </c>
    </row>
    <row r="194" spans="1:56" s="13" customFormat="1" ht="16.5" customHeight="1">
      <c r="A194" s="66" t="s">
        <v>47</v>
      </c>
      <c r="B194" s="115"/>
      <c r="C194" s="66" t="s">
        <v>206</v>
      </c>
      <c r="D194" s="115"/>
      <c r="E194" s="66" t="s">
        <v>208</v>
      </c>
      <c r="F194" s="115"/>
      <c r="G194" s="66" t="s">
        <v>210</v>
      </c>
      <c r="H194" s="115"/>
      <c r="I194" s="66" t="s">
        <v>212</v>
      </c>
      <c r="J194" s="115"/>
      <c r="K194" s="115"/>
      <c r="L194" s="66" t="s">
        <v>217</v>
      </c>
      <c r="M194" s="115"/>
      <c r="N194" s="115"/>
      <c r="O194" s="66" t="s">
        <v>93</v>
      </c>
      <c r="P194" s="115"/>
      <c r="Q194" s="66" t="s">
        <v>41</v>
      </c>
      <c r="R194" s="115"/>
      <c r="S194" s="67" t="s">
        <v>226</v>
      </c>
      <c r="T194" s="116"/>
      <c r="U194" s="116"/>
      <c r="V194" s="116"/>
      <c r="W194" s="116"/>
      <c r="X194" s="116"/>
      <c r="Y194" s="116"/>
      <c r="Z194" s="116"/>
      <c r="AA194" s="68" t="s">
        <v>65</v>
      </c>
      <c r="AB194" s="116"/>
      <c r="AC194" s="116"/>
      <c r="AD194" s="116"/>
      <c r="AE194" s="116"/>
      <c r="AF194" s="68" t="s">
        <v>66</v>
      </c>
      <c r="AG194" s="116"/>
      <c r="AH194" s="116"/>
      <c r="AI194" s="35" t="s">
        <v>204</v>
      </c>
      <c r="AJ194" s="75" t="s">
        <v>205</v>
      </c>
      <c r="AK194" s="116"/>
      <c r="AL194" s="116"/>
      <c r="AM194" s="116"/>
      <c r="AN194" s="116"/>
      <c r="AO194" s="116"/>
      <c r="AP194" s="36">
        <v>564888349.65999997</v>
      </c>
      <c r="AQ194" s="36">
        <v>143616279</v>
      </c>
      <c r="AR194" s="36">
        <v>421272070.66000003</v>
      </c>
      <c r="AS194" s="37">
        <v>0</v>
      </c>
      <c r="AT194" s="36">
        <v>143616279</v>
      </c>
      <c r="AU194" s="37">
        <v>0</v>
      </c>
      <c r="AV194" s="37">
        <v>0</v>
      </c>
      <c r="AW194" s="36">
        <v>143616279</v>
      </c>
      <c r="AX194" s="37">
        <v>0</v>
      </c>
      <c r="AY194" s="37">
        <v>0</v>
      </c>
      <c r="AZ194" s="37">
        <v>0</v>
      </c>
      <c r="BA194" s="37">
        <v>0</v>
      </c>
      <c r="BB194" s="37">
        <v>0</v>
      </c>
      <c r="BC194" s="18">
        <f t="shared" si="28"/>
        <v>0.25423834477457546</v>
      </c>
      <c r="BD194" s="18">
        <f t="shared" si="29"/>
        <v>0</v>
      </c>
    </row>
    <row r="195" spans="1:56" s="13" customFormat="1" ht="16.5" customHeight="1">
      <c r="A195" s="66" t="s">
        <v>47</v>
      </c>
      <c r="B195" s="115"/>
      <c r="C195" s="66" t="s">
        <v>206</v>
      </c>
      <c r="D195" s="115"/>
      <c r="E195" s="66" t="s">
        <v>208</v>
      </c>
      <c r="F195" s="115"/>
      <c r="G195" s="66" t="s">
        <v>210</v>
      </c>
      <c r="H195" s="115"/>
      <c r="I195" s="66" t="s">
        <v>212</v>
      </c>
      <c r="J195" s="115"/>
      <c r="K195" s="115"/>
      <c r="L195" s="66" t="s">
        <v>219</v>
      </c>
      <c r="M195" s="115"/>
      <c r="N195" s="115"/>
      <c r="O195" s="66" t="s">
        <v>93</v>
      </c>
      <c r="P195" s="115"/>
      <c r="Q195" s="66" t="s">
        <v>41</v>
      </c>
      <c r="R195" s="115"/>
      <c r="S195" s="67" t="s">
        <v>227</v>
      </c>
      <c r="T195" s="116"/>
      <c r="U195" s="116"/>
      <c r="V195" s="116"/>
      <c r="W195" s="116"/>
      <c r="X195" s="116"/>
      <c r="Y195" s="116"/>
      <c r="Z195" s="116"/>
      <c r="AA195" s="68" t="s">
        <v>65</v>
      </c>
      <c r="AB195" s="116"/>
      <c r="AC195" s="116"/>
      <c r="AD195" s="116"/>
      <c r="AE195" s="116"/>
      <c r="AF195" s="68" t="s">
        <v>66</v>
      </c>
      <c r="AG195" s="116"/>
      <c r="AH195" s="116"/>
      <c r="AI195" s="35" t="s">
        <v>204</v>
      </c>
      <c r="AJ195" s="75" t="s">
        <v>205</v>
      </c>
      <c r="AK195" s="116"/>
      <c r="AL195" s="116"/>
      <c r="AM195" s="116"/>
      <c r="AN195" s="116"/>
      <c r="AO195" s="116"/>
      <c r="AP195" s="36">
        <v>715948899.29999995</v>
      </c>
      <c r="AQ195" s="37">
        <v>0</v>
      </c>
      <c r="AR195" s="36">
        <v>715948899.29999995</v>
      </c>
      <c r="AS195" s="37">
        <v>0</v>
      </c>
      <c r="AT195" s="37">
        <v>0</v>
      </c>
      <c r="AU195" s="37">
        <v>0</v>
      </c>
      <c r="AV195" s="37">
        <v>0</v>
      </c>
      <c r="AW195" s="37">
        <v>0</v>
      </c>
      <c r="AX195" s="37">
        <v>0</v>
      </c>
      <c r="AY195" s="37">
        <v>0</v>
      </c>
      <c r="AZ195" s="37">
        <v>0</v>
      </c>
      <c r="BA195" s="37">
        <v>0</v>
      </c>
      <c r="BB195" s="37">
        <v>0</v>
      </c>
      <c r="BC195" s="18">
        <f t="shared" si="28"/>
        <v>0</v>
      </c>
      <c r="BD195" s="18">
        <f t="shared" si="29"/>
        <v>0</v>
      </c>
    </row>
    <row r="196" spans="1:56" s="13" customFormat="1" ht="16.5" customHeight="1">
      <c r="A196" s="70" t="s">
        <v>47</v>
      </c>
      <c r="B196" s="115"/>
      <c r="C196" s="70" t="s">
        <v>206</v>
      </c>
      <c r="D196" s="115"/>
      <c r="E196" s="70" t="s">
        <v>208</v>
      </c>
      <c r="F196" s="115"/>
      <c r="G196" s="70" t="s">
        <v>210</v>
      </c>
      <c r="H196" s="115"/>
      <c r="I196" s="70" t="s">
        <v>212</v>
      </c>
      <c r="J196" s="115"/>
      <c r="K196" s="115"/>
      <c r="L196" s="70" t="s">
        <v>41</v>
      </c>
      <c r="M196" s="115"/>
      <c r="N196" s="115"/>
      <c r="O196" s="70" t="s">
        <v>41</v>
      </c>
      <c r="P196" s="115"/>
      <c r="Q196" s="70" t="s">
        <v>41</v>
      </c>
      <c r="R196" s="115"/>
      <c r="S196" s="71" t="s">
        <v>211</v>
      </c>
      <c r="T196" s="116"/>
      <c r="U196" s="116"/>
      <c r="V196" s="116"/>
      <c r="W196" s="116"/>
      <c r="X196" s="116"/>
      <c r="Y196" s="116"/>
      <c r="Z196" s="116"/>
      <c r="AA196" s="72" t="s">
        <v>65</v>
      </c>
      <c r="AB196" s="116"/>
      <c r="AC196" s="116"/>
      <c r="AD196" s="116"/>
      <c r="AE196" s="116"/>
      <c r="AF196" s="72" t="s">
        <v>66</v>
      </c>
      <c r="AG196" s="116"/>
      <c r="AH196" s="116"/>
      <c r="AI196" s="32" t="s">
        <v>70</v>
      </c>
      <c r="AJ196" s="73" t="s">
        <v>71</v>
      </c>
      <c r="AK196" s="116"/>
      <c r="AL196" s="116"/>
      <c r="AM196" s="116"/>
      <c r="AN196" s="116"/>
      <c r="AO196" s="116"/>
      <c r="AP196" s="33">
        <v>10500000000</v>
      </c>
      <c r="AQ196" s="33">
        <v>10250210469.67</v>
      </c>
      <c r="AR196" s="33">
        <v>249789530.33000001</v>
      </c>
      <c r="AS196" s="34">
        <v>0</v>
      </c>
      <c r="AT196" s="33">
        <v>10246146088.67</v>
      </c>
      <c r="AU196" s="33">
        <v>4064381</v>
      </c>
      <c r="AV196" s="33">
        <v>7888105059.3299999</v>
      </c>
      <c r="AW196" s="33">
        <v>2358041029.3400002</v>
      </c>
      <c r="AX196" s="33">
        <v>7867742137.3299999</v>
      </c>
      <c r="AY196" s="33">
        <v>20362922</v>
      </c>
      <c r="AZ196" s="33">
        <v>7861762137.3299999</v>
      </c>
      <c r="BA196" s="33">
        <v>5980000</v>
      </c>
      <c r="BB196" s="33">
        <v>4100000</v>
      </c>
      <c r="BC196" s="18">
        <f t="shared" si="28"/>
        <v>0.97582343701619045</v>
      </c>
      <c r="BD196" s="18">
        <f t="shared" si="29"/>
        <v>0.75124810088857141</v>
      </c>
    </row>
    <row r="197" spans="1:56" s="13" customFormat="1" ht="16.5" customHeight="1">
      <c r="A197" s="70" t="s">
        <v>47</v>
      </c>
      <c r="B197" s="115"/>
      <c r="C197" s="70" t="s">
        <v>206</v>
      </c>
      <c r="D197" s="115"/>
      <c r="E197" s="70" t="s">
        <v>208</v>
      </c>
      <c r="F197" s="115"/>
      <c r="G197" s="70" t="s">
        <v>210</v>
      </c>
      <c r="H197" s="115"/>
      <c r="I197" s="70" t="s">
        <v>212</v>
      </c>
      <c r="J197" s="115"/>
      <c r="K197" s="115"/>
      <c r="L197" s="70" t="s">
        <v>41</v>
      </c>
      <c r="M197" s="115"/>
      <c r="N197" s="115"/>
      <c r="O197" s="70" t="s">
        <v>41</v>
      </c>
      <c r="P197" s="115"/>
      <c r="Q197" s="70" t="s">
        <v>41</v>
      </c>
      <c r="R197" s="115"/>
      <c r="S197" s="71" t="s">
        <v>211</v>
      </c>
      <c r="T197" s="116"/>
      <c r="U197" s="116"/>
      <c r="V197" s="116"/>
      <c r="W197" s="116"/>
      <c r="X197" s="116"/>
      <c r="Y197" s="116"/>
      <c r="Z197" s="116"/>
      <c r="AA197" s="72" t="s">
        <v>65</v>
      </c>
      <c r="AB197" s="116"/>
      <c r="AC197" s="116"/>
      <c r="AD197" s="116"/>
      <c r="AE197" s="116"/>
      <c r="AF197" s="72" t="s">
        <v>66</v>
      </c>
      <c r="AG197" s="116"/>
      <c r="AH197" s="116"/>
      <c r="AI197" s="32" t="s">
        <v>202</v>
      </c>
      <c r="AJ197" s="73" t="s">
        <v>203</v>
      </c>
      <c r="AK197" s="116"/>
      <c r="AL197" s="116"/>
      <c r="AM197" s="116"/>
      <c r="AN197" s="116"/>
      <c r="AO197" s="116"/>
      <c r="AP197" s="33">
        <v>10500000000</v>
      </c>
      <c r="AQ197" s="33">
        <v>10093147317</v>
      </c>
      <c r="AR197" s="33">
        <v>406852683</v>
      </c>
      <c r="AS197" s="34">
        <v>0</v>
      </c>
      <c r="AT197" s="33">
        <v>10018709467</v>
      </c>
      <c r="AU197" s="33">
        <v>74437850</v>
      </c>
      <c r="AV197" s="33">
        <v>6363160652.2299995</v>
      </c>
      <c r="AW197" s="33">
        <v>3655548814.77</v>
      </c>
      <c r="AX197" s="33">
        <v>6278957471.2299995</v>
      </c>
      <c r="AY197" s="33">
        <v>84203181</v>
      </c>
      <c r="AZ197" s="33">
        <v>6264957471.2299995</v>
      </c>
      <c r="BA197" s="33">
        <v>14000000</v>
      </c>
      <c r="BB197" s="33">
        <v>1940863</v>
      </c>
      <c r="BC197" s="18">
        <f t="shared" si="28"/>
        <v>0.95416280638095241</v>
      </c>
      <c r="BD197" s="18">
        <f t="shared" si="29"/>
        <v>0.60601530021238093</v>
      </c>
    </row>
    <row r="198" spans="1:56" s="13" customFormat="1" ht="16.5" customHeight="1">
      <c r="A198" s="70" t="s">
        <v>47</v>
      </c>
      <c r="B198" s="115"/>
      <c r="C198" s="70" t="s">
        <v>206</v>
      </c>
      <c r="D198" s="115"/>
      <c r="E198" s="70" t="s">
        <v>208</v>
      </c>
      <c r="F198" s="115"/>
      <c r="G198" s="70" t="s">
        <v>210</v>
      </c>
      <c r="H198" s="115"/>
      <c r="I198" s="70" t="s">
        <v>212</v>
      </c>
      <c r="J198" s="115"/>
      <c r="K198" s="115"/>
      <c r="L198" s="70" t="s">
        <v>41</v>
      </c>
      <c r="M198" s="115"/>
      <c r="N198" s="115"/>
      <c r="O198" s="70" t="s">
        <v>41</v>
      </c>
      <c r="P198" s="115"/>
      <c r="Q198" s="70" t="s">
        <v>41</v>
      </c>
      <c r="R198" s="115"/>
      <c r="S198" s="71" t="s">
        <v>211</v>
      </c>
      <c r="T198" s="116"/>
      <c r="U198" s="116"/>
      <c r="V198" s="116"/>
      <c r="W198" s="116"/>
      <c r="X198" s="116"/>
      <c r="Y198" s="116"/>
      <c r="Z198" s="116"/>
      <c r="AA198" s="72" t="s">
        <v>65</v>
      </c>
      <c r="AB198" s="116"/>
      <c r="AC198" s="116"/>
      <c r="AD198" s="116"/>
      <c r="AE198" s="116"/>
      <c r="AF198" s="72" t="s">
        <v>66</v>
      </c>
      <c r="AG198" s="116"/>
      <c r="AH198" s="116"/>
      <c r="AI198" s="32" t="s">
        <v>204</v>
      </c>
      <c r="AJ198" s="73" t="s">
        <v>205</v>
      </c>
      <c r="AK198" s="116"/>
      <c r="AL198" s="116"/>
      <c r="AM198" s="116"/>
      <c r="AN198" s="116"/>
      <c r="AO198" s="116"/>
      <c r="AP198" s="33">
        <v>2640000000</v>
      </c>
      <c r="AQ198" s="33">
        <v>619650188</v>
      </c>
      <c r="AR198" s="33">
        <v>2020349812</v>
      </c>
      <c r="AS198" s="34">
        <v>0</v>
      </c>
      <c r="AT198" s="33">
        <v>619650188</v>
      </c>
      <c r="AU198" s="34">
        <v>0</v>
      </c>
      <c r="AV198" s="34">
        <v>0</v>
      </c>
      <c r="AW198" s="33">
        <v>619650188</v>
      </c>
      <c r="AX198" s="34">
        <v>0</v>
      </c>
      <c r="AY198" s="34">
        <v>0</v>
      </c>
      <c r="AZ198" s="34">
        <v>0</v>
      </c>
      <c r="BA198" s="34">
        <v>0</v>
      </c>
      <c r="BB198" s="34">
        <v>0</v>
      </c>
      <c r="BC198" s="18">
        <f t="shared" si="28"/>
        <v>0.23471598030303031</v>
      </c>
      <c r="BD198" s="18">
        <f t="shared" si="29"/>
        <v>0</v>
      </c>
    </row>
    <row r="199" spans="1:56" s="13" customFormat="1" ht="16.5" customHeight="1">
      <c r="A199" s="70" t="s">
        <v>47</v>
      </c>
      <c r="B199" s="115"/>
      <c r="C199" s="70" t="s">
        <v>206</v>
      </c>
      <c r="D199" s="115"/>
      <c r="E199" s="70" t="s">
        <v>208</v>
      </c>
      <c r="F199" s="115"/>
      <c r="G199" s="70" t="s">
        <v>228</v>
      </c>
      <c r="H199" s="115"/>
      <c r="I199" s="70" t="s">
        <v>212</v>
      </c>
      <c r="J199" s="115"/>
      <c r="K199" s="115"/>
      <c r="L199" s="70"/>
      <c r="M199" s="115"/>
      <c r="N199" s="115"/>
      <c r="O199" s="70"/>
      <c r="P199" s="115"/>
      <c r="Q199" s="70"/>
      <c r="R199" s="115"/>
      <c r="S199" s="71" t="s">
        <v>229</v>
      </c>
      <c r="T199" s="116"/>
      <c r="U199" s="116"/>
      <c r="V199" s="116"/>
      <c r="W199" s="116"/>
      <c r="X199" s="116"/>
      <c r="Y199" s="116"/>
      <c r="Z199" s="116"/>
      <c r="AA199" s="72" t="s">
        <v>65</v>
      </c>
      <c r="AB199" s="116"/>
      <c r="AC199" s="116"/>
      <c r="AD199" s="116"/>
      <c r="AE199" s="116"/>
      <c r="AF199" s="72" t="s">
        <v>66</v>
      </c>
      <c r="AG199" s="116"/>
      <c r="AH199" s="116"/>
      <c r="AI199" s="32" t="s">
        <v>70</v>
      </c>
      <c r="AJ199" s="73" t="s">
        <v>71</v>
      </c>
      <c r="AK199" s="116"/>
      <c r="AL199" s="116"/>
      <c r="AM199" s="116"/>
      <c r="AN199" s="116"/>
      <c r="AO199" s="116"/>
      <c r="AP199" s="33">
        <v>5000000000</v>
      </c>
      <c r="AQ199" s="33">
        <v>4533735189</v>
      </c>
      <c r="AR199" s="33">
        <v>466264811</v>
      </c>
      <c r="AS199" s="34">
        <v>0</v>
      </c>
      <c r="AT199" s="33">
        <v>4434259593</v>
      </c>
      <c r="AU199" s="33">
        <v>99475596</v>
      </c>
      <c r="AV199" s="33">
        <v>3140954650.3000002</v>
      </c>
      <c r="AW199" s="33">
        <v>1293304942.7</v>
      </c>
      <c r="AX199" s="33">
        <v>3128500554.3000002</v>
      </c>
      <c r="AY199" s="33">
        <v>12454096</v>
      </c>
      <c r="AZ199" s="33">
        <v>3121107354.3000002</v>
      </c>
      <c r="BA199" s="33">
        <v>7393200</v>
      </c>
      <c r="BB199" s="34">
        <v>0</v>
      </c>
      <c r="BC199" s="18">
        <f t="shared" si="28"/>
        <v>0.88685191860000001</v>
      </c>
      <c r="BD199" s="18">
        <f t="shared" si="29"/>
        <v>0.62819093006000004</v>
      </c>
    </row>
    <row r="200" spans="1:56" s="13" customFormat="1" ht="16.5" customHeight="1">
      <c r="A200" s="70" t="s">
        <v>47</v>
      </c>
      <c r="B200" s="115"/>
      <c r="C200" s="70" t="s">
        <v>206</v>
      </c>
      <c r="D200" s="115"/>
      <c r="E200" s="70" t="s">
        <v>208</v>
      </c>
      <c r="F200" s="115"/>
      <c r="G200" s="70" t="s">
        <v>228</v>
      </c>
      <c r="H200" s="115"/>
      <c r="I200" s="70" t="s">
        <v>212</v>
      </c>
      <c r="J200" s="115"/>
      <c r="K200" s="115"/>
      <c r="L200" s="70" t="s">
        <v>230</v>
      </c>
      <c r="M200" s="115"/>
      <c r="N200" s="115"/>
      <c r="O200" s="70"/>
      <c r="P200" s="115"/>
      <c r="Q200" s="70"/>
      <c r="R200" s="115"/>
      <c r="S200" s="71" t="s">
        <v>231</v>
      </c>
      <c r="T200" s="116"/>
      <c r="U200" s="116"/>
      <c r="V200" s="116"/>
      <c r="W200" s="116"/>
      <c r="X200" s="116"/>
      <c r="Y200" s="116"/>
      <c r="Z200" s="116"/>
      <c r="AA200" s="72" t="s">
        <v>65</v>
      </c>
      <c r="AB200" s="116"/>
      <c r="AC200" s="116"/>
      <c r="AD200" s="116"/>
      <c r="AE200" s="116"/>
      <c r="AF200" s="72" t="s">
        <v>66</v>
      </c>
      <c r="AG200" s="116"/>
      <c r="AH200" s="116"/>
      <c r="AI200" s="32" t="s">
        <v>70</v>
      </c>
      <c r="AJ200" s="73" t="s">
        <v>71</v>
      </c>
      <c r="AK200" s="116"/>
      <c r="AL200" s="116"/>
      <c r="AM200" s="116"/>
      <c r="AN200" s="116"/>
      <c r="AO200" s="116"/>
      <c r="AP200" s="33">
        <v>1699633877.3699999</v>
      </c>
      <c r="AQ200" s="33">
        <v>1401262283</v>
      </c>
      <c r="AR200" s="33">
        <v>298371594.37</v>
      </c>
      <c r="AS200" s="34">
        <v>0</v>
      </c>
      <c r="AT200" s="33">
        <v>1361511138</v>
      </c>
      <c r="AU200" s="33">
        <v>39751145</v>
      </c>
      <c r="AV200" s="33">
        <v>886655155.29999995</v>
      </c>
      <c r="AW200" s="33">
        <v>474855982.69999999</v>
      </c>
      <c r="AX200" s="33">
        <v>876301568.29999995</v>
      </c>
      <c r="AY200" s="33">
        <v>10353587</v>
      </c>
      <c r="AZ200" s="33">
        <v>870941568.29999995</v>
      </c>
      <c r="BA200" s="33">
        <v>5360000</v>
      </c>
      <c r="BB200" s="34">
        <v>0</v>
      </c>
      <c r="BC200" s="18">
        <f t="shared" si="28"/>
        <v>0.80106142630364119</v>
      </c>
      <c r="BD200" s="18">
        <f t="shared" si="29"/>
        <v>0.52167420707805801</v>
      </c>
    </row>
    <row r="201" spans="1:56" s="13" customFormat="1" ht="16.5" customHeight="1">
      <c r="A201" s="70" t="s">
        <v>47</v>
      </c>
      <c r="B201" s="115"/>
      <c r="C201" s="70" t="s">
        <v>206</v>
      </c>
      <c r="D201" s="115"/>
      <c r="E201" s="70" t="s">
        <v>208</v>
      </c>
      <c r="F201" s="115"/>
      <c r="G201" s="70" t="s">
        <v>228</v>
      </c>
      <c r="H201" s="115"/>
      <c r="I201" s="70" t="s">
        <v>212</v>
      </c>
      <c r="J201" s="115"/>
      <c r="K201" s="115"/>
      <c r="L201" s="70" t="s">
        <v>213</v>
      </c>
      <c r="M201" s="115"/>
      <c r="N201" s="115"/>
      <c r="O201" s="70"/>
      <c r="P201" s="115"/>
      <c r="Q201" s="70"/>
      <c r="R201" s="115"/>
      <c r="S201" s="71" t="s">
        <v>214</v>
      </c>
      <c r="T201" s="116"/>
      <c r="U201" s="116"/>
      <c r="V201" s="116"/>
      <c r="W201" s="116"/>
      <c r="X201" s="116"/>
      <c r="Y201" s="116"/>
      <c r="Z201" s="116"/>
      <c r="AA201" s="72" t="s">
        <v>65</v>
      </c>
      <c r="AB201" s="116"/>
      <c r="AC201" s="116"/>
      <c r="AD201" s="116"/>
      <c r="AE201" s="116"/>
      <c r="AF201" s="72" t="s">
        <v>66</v>
      </c>
      <c r="AG201" s="116"/>
      <c r="AH201" s="116"/>
      <c r="AI201" s="32" t="s">
        <v>70</v>
      </c>
      <c r="AJ201" s="73" t="s">
        <v>71</v>
      </c>
      <c r="AK201" s="116"/>
      <c r="AL201" s="116"/>
      <c r="AM201" s="116"/>
      <c r="AN201" s="116"/>
      <c r="AO201" s="116"/>
      <c r="AP201" s="33">
        <v>2196579406.3000002</v>
      </c>
      <c r="AQ201" s="33">
        <v>2188223405</v>
      </c>
      <c r="AR201" s="33">
        <v>8356001.2999999998</v>
      </c>
      <c r="AS201" s="34">
        <v>0</v>
      </c>
      <c r="AT201" s="33">
        <v>2156500112</v>
      </c>
      <c r="AU201" s="33">
        <v>31723293</v>
      </c>
      <c r="AV201" s="33">
        <v>1877027104</v>
      </c>
      <c r="AW201" s="33">
        <v>279473008</v>
      </c>
      <c r="AX201" s="33">
        <v>1875720200</v>
      </c>
      <c r="AY201" s="33">
        <v>1306904</v>
      </c>
      <c r="AZ201" s="33">
        <v>1875720200</v>
      </c>
      <c r="BA201" s="34">
        <v>0</v>
      </c>
      <c r="BB201" s="34">
        <v>0</v>
      </c>
      <c r="BC201" s="18">
        <f t="shared" si="28"/>
        <v>0.98175376943576498</v>
      </c>
      <c r="BD201" s="18">
        <f t="shared" si="29"/>
        <v>0.85452276326387588</v>
      </c>
    </row>
    <row r="202" spans="1:56" s="13" customFormat="1" ht="16.5" customHeight="1">
      <c r="A202" s="70" t="s">
        <v>47</v>
      </c>
      <c r="B202" s="115"/>
      <c r="C202" s="70" t="s">
        <v>206</v>
      </c>
      <c r="D202" s="115"/>
      <c r="E202" s="70" t="s">
        <v>208</v>
      </c>
      <c r="F202" s="115"/>
      <c r="G202" s="70" t="s">
        <v>228</v>
      </c>
      <c r="H202" s="115"/>
      <c r="I202" s="70" t="s">
        <v>212</v>
      </c>
      <c r="J202" s="115"/>
      <c r="K202" s="115"/>
      <c r="L202" s="70" t="s">
        <v>215</v>
      </c>
      <c r="M202" s="115"/>
      <c r="N202" s="115"/>
      <c r="O202" s="70"/>
      <c r="P202" s="115"/>
      <c r="Q202" s="70"/>
      <c r="R202" s="115"/>
      <c r="S202" s="71" t="s">
        <v>216</v>
      </c>
      <c r="T202" s="116"/>
      <c r="U202" s="116"/>
      <c r="V202" s="116"/>
      <c r="W202" s="116"/>
      <c r="X202" s="116"/>
      <c r="Y202" s="116"/>
      <c r="Z202" s="116"/>
      <c r="AA202" s="72" t="s">
        <v>65</v>
      </c>
      <c r="AB202" s="116"/>
      <c r="AC202" s="116"/>
      <c r="AD202" s="116"/>
      <c r="AE202" s="116"/>
      <c r="AF202" s="72" t="s">
        <v>66</v>
      </c>
      <c r="AG202" s="116"/>
      <c r="AH202" s="116"/>
      <c r="AI202" s="32" t="s">
        <v>70</v>
      </c>
      <c r="AJ202" s="73" t="s">
        <v>71</v>
      </c>
      <c r="AK202" s="116"/>
      <c r="AL202" s="116"/>
      <c r="AM202" s="116"/>
      <c r="AN202" s="116"/>
      <c r="AO202" s="116"/>
      <c r="AP202" s="33">
        <v>1103786716.3299999</v>
      </c>
      <c r="AQ202" s="33">
        <v>944249501</v>
      </c>
      <c r="AR202" s="33">
        <v>159537215.33000001</v>
      </c>
      <c r="AS202" s="34">
        <v>0</v>
      </c>
      <c r="AT202" s="33">
        <v>916248343</v>
      </c>
      <c r="AU202" s="33">
        <v>28001158</v>
      </c>
      <c r="AV202" s="33">
        <v>377272391</v>
      </c>
      <c r="AW202" s="33">
        <v>538975952</v>
      </c>
      <c r="AX202" s="33">
        <v>376478786</v>
      </c>
      <c r="AY202" s="33">
        <v>793605</v>
      </c>
      <c r="AZ202" s="33">
        <v>374445586</v>
      </c>
      <c r="BA202" s="33">
        <v>2033200</v>
      </c>
      <c r="BB202" s="34">
        <v>0</v>
      </c>
      <c r="BC202" s="18">
        <f t="shared" si="28"/>
        <v>0.83009546087531327</v>
      </c>
      <c r="BD202" s="18">
        <f t="shared" si="29"/>
        <v>0.34179827082391395</v>
      </c>
    </row>
    <row r="203" spans="1:56" s="13" customFormat="1" ht="16.5" customHeight="1">
      <c r="A203" s="70" t="s">
        <v>47</v>
      </c>
      <c r="B203" s="115"/>
      <c r="C203" s="70" t="s">
        <v>206</v>
      </c>
      <c r="D203" s="115"/>
      <c r="E203" s="70" t="s">
        <v>208</v>
      </c>
      <c r="F203" s="115"/>
      <c r="G203" s="70" t="s">
        <v>228</v>
      </c>
      <c r="H203" s="115"/>
      <c r="I203" s="70" t="s">
        <v>212</v>
      </c>
      <c r="J203" s="115"/>
      <c r="K203" s="115"/>
      <c r="L203" s="70" t="s">
        <v>215</v>
      </c>
      <c r="M203" s="115"/>
      <c r="N203" s="115"/>
      <c r="O203" s="70"/>
      <c r="P203" s="115"/>
      <c r="Q203" s="70"/>
      <c r="R203" s="115"/>
      <c r="S203" s="71" t="s">
        <v>216</v>
      </c>
      <c r="T203" s="116"/>
      <c r="U203" s="116"/>
      <c r="V203" s="116"/>
      <c r="W203" s="116"/>
      <c r="X203" s="116"/>
      <c r="Y203" s="116"/>
      <c r="Z203" s="116"/>
      <c r="AA203" s="72" t="s">
        <v>65</v>
      </c>
      <c r="AB203" s="116"/>
      <c r="AC203" s="116"/>
      <c r="AD203" s="116"/>
      <c r="AE203" s="116"/>
      <c r="AF203" s="72" t="s">
        <v>66</v>
      </c>
      <c r="AG203" s="116"/>
      <c r="AH203" s="116"/>
      <c r="AI203" s="32" t="s">
        <v>202</v>
      </c>
      <c r="AJ203" s="73" t="s">
        <v>203</v>
      </c>
      <c r="AK203" s="116"/>
      <c r="AL203" s="116"/>
      <c r="AM203" s="116"/>
      <c r="AN203" s="116"/>
      <c r="AO203" s="116"/>
      <c r="AP203" s="33">
        <v>3399589072.6700001</v>
      </c>
      <c r="AQ203" s="33">
        <v>3369589072</v>
      </c>
      <c r="AR203" s="33">
        <v>30000000.670000002</v>
      </c>
      <c r="AS203" s="34">
        <v>0</v>
      </c>
      <c r="AT203" s="33">
        <v>3329886777</v>
      </c>
      <c r="AU203" s="33">
        <v>39702295</v>
      </c>
      <c r="AV203" s="33">
        <v>1450074768.3499999</v>
      </c>
      <c r="AW203" s="33">
        <v>1879812008.6500001</v>
      </c>
      <c r="AX203" s="33">
        <v>1446897996.3499999</v>
      </c>
      <c r="AY203" s="33">
        <v>3176772</v>
      </c>
      <c r="AZ203" s="33">
        <v>1446897996.3499999</v>
      </c>
      <c r="BA203" s="34">
        <v>0</v>
      </c>
      <c r="BB203" s="33">
        <v>933333</v>
      </c>
      <c r="BC203" s="18">
        <f t="shared" si="28"/>
        <v>0.97949684677176097</v>
      </c>
      <c r="BD203" s="18">
        <f t="shared" si="29"/>
        <v>0.42654413146796211</v>
      </c>
    </row>
    <row r="204" spans="1:56" s="13" customFormat="1" ht="16.5" customHeight="1">
      <c r="A204" s="70" t="s">
        <v>47</v>
      </c>
      <c r="B204" s="115"/>
      <c r="C204" s="70" t="s">
        <v>206</v>
      </c>
      <c r="D204" s="115"/>
      <c r="E204" s="70" t="s">
        <v>208</v>
      </c>
      <c r="F204" s="115"/>
      <c r="G204" s="70" t="s">
        <v>228</v>
      </c>
      <c r="H204" s="115"/>
      <c r="I204" s="70" t="s">
        <v>212</v>
      </c>
      <c r="J204" s="115"/>
      <c r="K204" s="115"/>
      <c r="L204" s="70" t="s">
        <v>213</v>
      </c>
      <c r="M204" s="115"/>
      <c r="N204" s="115"/>
      <c r="O204" s="70"/>
      <c r="P204" s="115"/>
      <c r="Q204" s="70"/>
      <c r="R204" s="115"/>
      <c r="S204" s="71" t="s">
        <v>214</v>
      </c>
      <c r="T204" s="116"/>
      <c r="U204" s="116"/>
      <c r="V204" s="116"/>
      <c r="W204" s="116"/>
      <c r="X204" s="116"/>
      <c r="Y204" s="116"/>
      <c r="Z204" s="116"/>
      <c r="AA204" s="72" t="s">
        <v>65</v>
      </c>
      <c r="AB204" s="116"/>
      <c r="AC204" s="116"/>
      <c r="AD204" s="116"/>
      <c r="AE204" s="116"/>
      <c r="AF204" s="72" t="s">
        <v>66</v>
      </c>
      <c r="AG204" s="116"/>
      <c r="AH204" s="116"/>
      <c r="AI204" s="32" t="s">
        <v>202</v>
      </c>
      <c r="AJ204" s="73" t="s">
        <v>203</v>
      </c>
      <c r="AK204" s="116"/>
      <c r="AL204" s="116"/>
      <c r="AM204" s="116"/>
      <c r="AN204" s="116"/>
      <c r="AO204" s="116"/>
      <c r="AP204" s="33">
        <v>7101788026.6999998</v>
      </c>
      <c r="AQ204" s="33">
        <v>7088221359</v>
      </c>
      <c r="AR204" s="33">
        <v>13566667.699999999</v>
      </c>
      <c r="AS204" s="34">
        <v>0</v>
      </c>
      <c r="AT204" s="33">
        <v>7043384578</v>
      </c>
      <c r="AU204" s="33">
        <v>44836781</v>
      </c>
      <c r="AV204" s="33">
        <v>6048438766</v>
      </c>
      <c r="AW204" s="33">
        <v>994945812</v>
      </c>
      <c r="AX204" s="33">
        <v>6005990689</v>
      </c>
      <c r="AY204" s="33">
        <v>42448077</v>
      </c>
      <c r="AZ204" s="33">
        <v>5240191463</v>
      </c>
      <c r="BA204" s="33">
        <v>765799226</v>
      </c>
      <c r="BB204" s="33">
        <v>1770549</v>
      </c>
      <c r="BC204" s="18">
        <f t="shared" si="28"/>
        <v>0.99177623318516051</v>
      </c>
      <c r="BD204" s="18">
        <f t="shared" si="29"/>
        <v>0.85167830175445813</v>
      </c>
    </row>
    <row r="205" spans="1:56" s="13" customFormat="1" ht="16.5" customHeight="1">
      <c r="A205" s="70" t="s">
        <v>47</v>
      </c>
      <c r="B205" s="115"/>
      <c r="C205" s="70" t="s">
        <v>206</v>
      </c>
      <c r="D205" s="115"/>
      <c r="E205" s="70" t="s">
        <v>208</v>
      </c>
      <c r="F205" s="115"/>
      <c r="G205" s="70" t="s">
        <v>228</v>
      </c>
      <c r="H205" s="115"/>
      <c r="I205" s="70" t="s">
        <v>212</v>
      </c>
      <c r="J205" s="115"/>
      <c r="K205" s="115"/>
      <c r="L205" s="70" t="s">
        <v>230</v>
      </c>
      <c r="M205" s="115"/>
      <c r="N205" s="115"/>
      <c r="O205" s="70"/>
      <c r="P205" s="115"/>
      <c r="Q205" s="70"/>
      <c r="R205" s="115"/>
      <c r="S205" s="71" t="s">
        <v>231</v>
      </c>
      <c r="T205" s="116"/>
      <c r="U205" s="116"/>
      <c r="V205" s="116"/>
      <c r="W205" s="116"/>
      <c r="X205" s="116"/>
      <c r="Y205" s="116"/>
      <c r="Z205" s="116"/>
      <c r="AA205" s="72" t="s">
        <v>65</v>
      </c>
      <c r="AB205" s="116"/>
      <c r="AC205" s="116"/>
      <c r="AD205" s="116"/>
      <c r="AE205" s="116"/>
      <c r="AF205" s="72" t="s">
        <v>66</v>
      </c>
      <c r="AG205" s="116"/>
      <c r="AH205" s="116"/>
      <c r="AI205" s="32" t="s">
        <v>202</v>
      </c>
      <c r="AJ205" s="73" t="s">
        <v>203</v>
      </c>
      <c r="AK205" s="116"/>
      <c r="AL205" s="116"/>
      <c r="AM205" s="116"/>
      <c r="AN205" s="116"/>
      <c r="AO205" s="116"/>
      <c r="AP205" s="33">
        <v>5017804201.6300001</v>
      </c>
      <c r="AQ205" s="33">
        <v>4964648470</v>
      </c>
      <c r="AR205" s="33">
        <v>53155731.630000003</v>
      </c>
      <c r="AS205" s="34">
        <v>0</v>
      </c>
      <c r="AT205" s="33">
        <v>4929732417</v>
      </c>
      <c r="AU205" s="33">
        <v>34916053</v>
      </c>
      <c r="AV205" s="33">
        <v>4179067798</v>
      </c>
      <c r="AW205" s="33">
        <v>750664619</v>
      </c>
      <c r="AX205" s="33">
        <v>4145685111</v>
      </c>
      <c r="AY205" s="33">
        <v>33382687</v>
      </c>
      <c r="AZ205" s="33">
        <v>4145685111</v>
      </c>
      <c r="BA205" s="34">
        <v>0</v>
      </c>
      <c r="BB205" s="33">
        <v>7202150</v>
      </c>
      <c r="BC205" s="18">
        <f t="shared" si="28"/>
        <v>0.98244814243620937</v>
      </c>
      <c r="BD205" s="18">
        <f t="shared" si="29"/>
        <v>0.83284792113699013</v>
      </c>
    </row>
    <row r="206" spans="1:56" s="13" customFormat="1" ht="16.5" customHeight="1">
      <c r="A206" s="70" t="s">
        <v>47</v>
      </c>
      <c r="B206" s="115"/>
      <c r="C206" s="70" t="s">
        <v>206</v>
      </c>
      <c r="D206" s="115"/>
      <c r="E206" s="70" t="s">
        <v>208</v>
      </c>
      <c r="F206" s="115"/>
      <c r="G206" s="70" t="s">
        <v>228</v>
      </c>
      <c r="H206" s="115"/>
      <c r="I206" s="70" t="s">
        <v>212</v>
      </c>
      <c r="J206" s="115"/>
      <c r="K206" s="115"/>
      <c r="L206" s="70"/>
      <c r="M206" s="115"/>
      <c r="N206" s="115"/>
      <c r="O206" s="70"/>
      <c r="P206" s="115"/>
      <c r="Q206" s="70"/>
      <c r="R206" s="115"/>
      <c r="S206" s="71" t="s">
        <v>229</v>
      </c>
      <c r="T206" s="116"/>
      <c r="U206" s="116"/>
      <c r="V206" s="116"/>
      <c r="W206" s="116"/>
      <c r="X206" s="116"/>
      <c r="Y206" s="116"/>
      <c r="Z206" s="116"/>
      <c r="AA206" s="72" t="s">
        <v>65</v>
      </c>
      <c r="AB206" s="116"/>
      <c r="AC206" s="116"/>
      <c r="AD206" s="116"/>
      <c r="AE206" s="116"/>
      <c r="AF206" s="72" t="s">
        <v>66</v>
      </c>
      <c r="AG206" s="116"/>
      <c r="AH206" s="116"/>
      <c r="AI206" s="32" t="s">
        <v>202</v>
      </c>
      <c r="AJ206" s="73" t="s">
        <v>203</v>
      </c>
      <c r="AK206" s="116"/>
      <c r="AL206" s="116"/>
      <c r="AM206" s="116"/>
      <c r="AN206" s="116"/>
      <c r="AO206" s="116"/>
      <c r="AP206" s="33">
        <v>15519181301</v>
      </c>
      <c r="AQ206" s="33">
        <v>15422458901</v>
      </c>
      <c r="AR206" s="33">
        <v>96722400</v>
      </c>
      <c r="AS206" s="34">
        <v>0</v>
      </c>
      <c r="AT206" s="33">
        <v>15303003772</v>
      </c>
      <c r="AU206" s="33">
        <v>119455129</v>
      </c>
      <c r="AV206" s="33">
        <v>11677581332.35</v>
      </c>
      <c r="AW206" s="33">
        <v>3625422439.6500001</v>
      </c>
      <c r="AX206" s="33">
        <v>11598573796.35</v>
      </c>
      <c r="AY206" s="33">
        <v>79007536</v>
      </c>
      <c r="AZ206" s="33">
        <v>10832774570.35</v>
      </c>
      <c r="BA206" s="33">
        <v>765799226</v>
      </c>
      <c r="BB206" s="33">
        <v>9906032</v>
      </c>
      <c r="BC206" s="18">
        <f t="shared" si="28"/>
        <v>0.98607030069388579</v>
      </c>
      <c r="BD206" s="18">
        <f t="shared" si="29"/>
        <v>0.7524611708478165</v>
      </c>
    </row>
    <row r="207" spans="1:56" s="13" customFormat="1" ht="16.5" customHeight="1">
      <c r="A207" s="66" t="s">
        <v>47</v>
      </c>
      <c r="B207" s="115"/>
      <c r="C207" s="66" t="s">
        <v>206</v>
      </c>
      <c r="D207" s="115"/>
      <c r="E207" s="66" t="s">
        <v>208</v>
      </c>
      <c r="F207" s="115"/>
      <c r="G207" s="66" t="s">
        <v>228</v>
      </c>
      <c r="H207" s="115"/>
      <c r="I207" s="66" t="s">
        <v>212</v>
      </c>
      <c r="J207" s="115"/>
      <c r="K207" s="115"/>
      <c r="L207" s="66" t="s">
        <v>230</v>
      </c>
      <c r="M207" s="115"/>
      <c r="N207" s="115"/>
      <c r="O207" s="66" t="s">
        <v>93</v>
      </c>
      <c r="P207" s="115"/>
      <c r="Q207" s="66"/>
      <c r="R207" s="115"/>
      <c r="S207" s="67" t="s">
        <v>232</v>
      </c>
      <c r="T207" s="116"/>
      <c r="U207" s="116"/>
      <c r="V207" s="116"/>
      <c r="W207" s="116"/>
      <c r="X207" s="116"/>
      <c r="Y207" s="116"/>
      <c r="Z207" s="116"/>
      <c r="AA207" s="68" t="s">
        <v>65</v>
      </c>
      <c r="AB207" s="116"/>
      <c r="AC207" s="116"/>
      <c r="AD207" s="116"/>
      <c r="AE207" s="116"/>
      <c r="AF207" s="68" t="s">
        <v>66</v>
      </c>
      <c r="AG207" s="116"/>
      <c r="AH207" s="116"/>
      <c r="AI207" s="35" t="s">
        <v>70</v>
      </c>
      <c r="AJ207" s="75" t="s">
        <v>71</v>
      </c>
      <c r="AK207" s="116"/>
      <c r="AL207" s="116"/>
      <c r="AM207" s="116"/>
      <c r="AN207" s="116"/>
      <c r="AO207" s="116"/>
      <c r="AP207" s="36">
        <v>1699633877.3699999</v>
      </c>
      <c r="AQ207" s="36">
        <v>1401262283</v>
      </c>
      <c r="AR207" s="36">
        <v>298371594.37</v>
      </c>
      <c r="AS207" s="37">
        <v>0</v>
      </c>
      <c r="AT207" s="36">
        <v>1361511138</v>
      </c>
      <c r="AU207" s="36">
        <v>39751145</v>
      </c>
      <c r="AV207" s="36">
        <v>886655155.29999995</v>
      </c>
      <c r="AW207" s="36">
        <v>474855982.69999999</v>
      </c>
      <c r="AX207" s="36">
        <v>876301568.29999995</v>
      </c>
      <c r="AY207" s="36">
        <v>10353587</v>
      </c>
      <c r="AZ207" s="36">
        <v>870941568.29999995</v>
      </c>
      <c r="BA207" s="36">
        <v>5360000</v>
      </c>
      <c r="BB207" s="37">
        <v>0</v>
      </c>
      <c r="BC207" s="18">
        <f t="shared" si="28"/>
        <v>0.80106142630364119</v>
      </c>
      <c r="BD207" s="18">
        <f t="shared" si="29"/>
        <v>0.52167420707805801</v>
      </c>
    </row>
    <row r="208" spans="1:56" s="13" customFormat="1" ht="16.5" customHeight="1">
      <c r="A208" s="66" t="s">
        <v>47</v>
      </c>
      <c r="B208" s="115"/>
      <c r="C208" s="66" t="s">
        <v>206</v>
      </c>
      <c r="D208" s="115"/>
      <c r="E208" s="66" t="s">
        <v>208</v>
      </c>
      <c r="F208" s="115"/>
      <c r="G208" s="66" t="s">
        <v>228</v>
      </c>
      <c r="H208" s="115"/>
      <c r="I208" s="66" t="s">
        <v>212</v>
      </c>
      <c r="J208" s="115"/>
      <c r="K208" s="115"/>
      <c r="L208" s="66" t="s">
        <v>213</v>
      </c>
      <c r="M208" s="115"/>
      <c r="N208" s="115"/>
      <c r="O208" s="66" t="s">
        <v>93</v>
      </c>
      <c r="P208" s="115"/>
      <c r="Q208" s="66"/>
      <c r="R208" s="115"/>
      <c r="S208" s="67" t="s">
        <v>233</v>
      </c>
      <c r="T208" s="116"/>
      <c r="U208" s="116"/>
      <c r="V208" s="116"/>
      <c r="W208" s="116"/>
      <c r="X208" s="116"/>
      <c r="Y208" s="116"/>
      <c r="Z208" s="116"/>
      <c r="AA208" s="68" t="s">
        <v>65</v>
      </c>
      <c r="AB208" s="116"/>
      <c r="AC208" s="116"/>
      <c r="AD208" s="116"/>
      <c r="AE208" s="116"/>
      <c r="AF208" s="68" t="s">
        <v>66</v>
      </c>
      <c r="AG208" s="116"/>
      <c r="AH208" s="116"/>
      <c r="AI208" s="35" t="s">
        <v>70</v>
      </c>
      <c r="AJ208" s="75" t="s">
        <v>71</v>
      </c>
      <c r="AK208" s="116"/>
      <c r="AL208" s="116"/>
      <c r="AM208" s="116"/>
      <c r="AN208" s="116"/>
      <c r="AO208" s="116"/>
      <c r="AP208" s="36">
        <v>2196579406.3000002</v>
      </c>
      <c r="AQ208" s="36">
        <v>2188223405</v>
      </c>
      <c r="AR208" s="36">
        <v>8356001.2999999998</v>
      </c>
      <c r="AS208" s="37">
        <v>0</v>
      </c>
      <c r="AT208" s="36">
        <v>2156500112</v>
      </c>
      <c r="AU208" s="36">
        <v>31723293</v>
      </c>
      <c r="AV208" s="36">
        <v>1877027104</v>
      </c>
      <c r="AW208" s="36">
        <v>279473008</v>
      </c>
      <c r="AX208" s="36">
        <v>1875720200</v>
      </c>
      <c r="AY208" s="36">
        <v>1306904</v>
      </c>
      <c r="AZ208" s="36">
        <v>1875720200</v>
      </c>
      <c r="BA208" s="37">
        <v>0</v>
      </c>
      <c r="BB208" s="37">
        <v>0</v>
      </c>
      <c r="BC208" s="18">
        <f t="shared" si="28"/>
        <v>0.98175376943576498</v>
      </c>
      <c r="BD208" s="18">
        <f t="shared" si="29"/>
        <v>0.85452276326387588</v>
      </c>
    </row>
    <row r="209" spans="1:56" s="13" customFormat="1" ht="16.5" customHeight="1">
      <c r="A209" s="66" t="s">
        <v>47</v>
      </c>
      <c r="B209" s="115"/>
      <c r="C209" s="66" t="s">
        <v>206</v>
      </c>
      <c r="D209" s="115"/>
      <c r="E209" s="66" t="s">
        <v>208</v>
      </c>
      <c r="F209" s="115"/>
      <c r="G209" s="66" t="s">
        <v>228</v>
      </c>
      <c r="H209" s="115"/>
      <c r="I209" s="66" t="s">
        <v>212</v>
      </c>
      <c r="J209" s="115"/>
      <c r="K209" s="115"/>
      <c r="L209" s="66" t="s">
        <v>215</v>
      </c>
      <c r="M209" s="115"/>
      <c r="N209" s="115"/>
      <c r="O209" s="66" t="s">
        <v>93</v>
      </c>
      <c r="P209" s="115"/>
      <c r="Q209" s="66"/>
      <c r="R209" s="115"/>
      <c r="S209" s="67" t="s">
        <v>234</v>
      </c>
      <c r="T209" s="116"/>
      <c r="U209" s="116"/>
      <c r="V209" s="116"/>
      <c r="W209" s="116"/>
      <c r="X209" s="116"/>
      <c r="Y209" s="116"/>
      <c r="Z209" s="116"/>
      <c r="AA209" s="68" t="s">
        <v>65</v>
      </c>
      <c r="AB209" s="116"/>
      <c r="AC209" s="116"/>
      <c r="AD209" s="116"/>
      <c r="AE209" s="116"/>
      <c r="AF209" s="68" t="s">
        <v>66</v>
      </c>
      <c r="AG209" s="116"/>
      <c r="AH209" s="116"/>
      <c r="AI209" s="35" t="s">
        <v>70</v>
      </c>
      <c r="AJ209" s="75" t="s">
        <v>71</v>
      </c>
      <c r="AK209" s="116"/>
      <c r="AL209" s="116"/>
      <c r="AM209" s="116"/>
      <c r="AN209" s="116"/>
      <c r="AO209" s="116"/>
      <c r="AP209" s="36">
        <v>1103786716.3299999</v>
      </c>
      <c r="AQ209" s="36">
        <v>944249501</v>
      </c>
      <c r="AR209" s="36">
        <v>159537215.33000001</v>
      </c>
      <c r="AS209" s="37">
        <v>0</v>
      </c>
      <c r="AT209" s="36">
        <v>916248343</v>
      </c>
      <c r="AU209" s="36">
        <v>28001158</v>
      </c>
      <c r="AV209" s="36">
        <v>377272391</v>
      </c>
      <c r="AW209" s="36">
        <v>538975952</v>
      </c>
      <c r="AX209" s="36">
        <v>376478786</v>
      </c>
      <c r="AY209" s="36">
        <v>793605</v>
      </c>
      <c r="AZ209" s="36">
        <v>374445586</v>
      </c>
      <c r="BA209" s="36">
        <v>2033200</v>
      </c>
      <c r="BB209" s="37">
        <v>0</v>
      </c>
      <c r="BC209" s="18">
        <f t="shared" si="28"/>
        <v>0.83009546087531327</v>
      </c>
      <c r="BD209" s="18">
        <f t="shared" si="29"/>
        <v>0.34179827082391395</v>
      </c>
    </row>
    <row r="210" spans="1:56" s="13" customFormat="1" ht="16.5" customHeight="1">
      <c r="A210" s="66" t="s">
        <v>47</v>
      </c>
      <c r="B210" s="115"/>
      <c r="C210" s="66" t="s">
        <v>206</v>
      </c>
      <c r="D210" s="115"/>
      <c r="E210" s="66" t="s">
        <v>208</v>
      </c>
      <c r="F210" s="115"/>
      <c r="G210" s="66" t="s">
        <v>228</v>
      </c>
      <c r="H210" s="115"/>
      <c r="I210" s="66" t="s">
        <v>212</v>
      </c>
      <c r="J210" s="115"/>
      <c r="K210" s="115"/>
      <c r="L210" s="66" t="s">
        <v>215</v>
      </c>
      <c r="M210" s="115"/>
      <c r="N210" s="115"/>
      <c r="O210" s="66" t="s">
        <v>93</v>
      </c>
      <c r="P210" s="115"/>
      <c r="Q210" s="66"/>
      <c r="R210" s="115"/>
      <c r="S210" s="67" t="s">
        <v>234</v>
      </c>
      <c r="T210" s="116"/>
      <c r="U210" s="116"/>
      <c r="V210" s="116"/>
      <c r="W210" s="116"/>
      <c r="X210" s="116"/>
      <c r="Y210" s="116"/>
      <c r="Z210" s="116"/>
      <c r="AA210" s="68" t="s">
        <v>65</v>
      </c>
      <c r="AB210" s="116"/>
      <c r="AC210" s="116"/>
      <c r="AD210" s="116"/>
      <c r="AE210" s="116"/>
      <c r="AF210" s="68" t="s">
        <v>66</v>
      </c>
      <c r="AG210" s="116"/>
      <c r="AH210" s="116"/>
      <c r="AI210" s="35" t="s">
        <v>202</v>
      </c>
      <c r="AJ210" s="75" t="s">
        <v>203</v>
      </c>
      <c r="AK210" s="116"/>
      <c r="AL210" s="116"/>
      <c r="AM210" s="116"/>
      <c r="AN210" s="116"/>
      <c r="AO210" s="116"/>
      <c r="AP210" s="36">
        <v>3399589072.6700001</v>
      </c>
      <c r="AQ210" s="36">
        <v>3369589072</v>
      </c>
      <c r="AR210" s="36">
        <v>30000000.670000002</v>
      </c>
      <c r="AS210" s="37">
        <v>0</v>
      </c>
      <c r="AT210" s="36">
        <v>3329886777</v>
      </c>
      <c r="AU210" s="36">
        <v>39702295</v>
      </c>
      <c r="AV210" s="36">
        <v>1450074768.3499999</v>
      </c>
      <c r="AW210" s="36">
        <v>1879812008.6500001</v>
      </c>
      <c r="AX210" s="36">
        <v>1446897996.3499999</v>
      </c>
      <c r="AY210" s="36">
        <v>3176772</v>
      </c>
      <c r="AZ210" s="36">
        <v>1446897996.3499999</v>
      </c>
      <c r="BA210" s="37">
        <v>0</v>
      </c>
      <c r="BB210" s="36">
        <v>933333</v>
      </c>
      <c r="BC210" s="18">
        <f t="shared" si="28"/>
        <v>0.97949684677176097</v>
      </c>
      <c r="BD210" s="18">
        <f t="shared" si="29"/>
        <v>0.42654413146796211</v>
      </c>
    </row>
    <row r="211" spans="1:56" s="13" customFormat="1" ht="16.5" customHeight="1">
      <c r="A211" s="66" t="s">
        <v>47</v>
      </c>
      <c r="B211" s="115"/>
      <c r="C211" s="66" t="s">
        <v>206</v>
      </c>
      <c r="D211" s="115"/>
      <c r="E211" s="66" t="s">
        <v>208</v>
      </c>
      <c r="F211" s="115"/>
      <c r="G211" s="66" t="s">
        <v>228</v>
      </c>
      <c r="H211" s="115"/>
      <c r="I211" s="66" t="s">
        <v>212</v>
      </c>
      <c r="J211" s="115"/>
      <c r="K211" s="115"/>
      <c r="L211" s="66" t="s">
        <v>213</v>
      </c>
      <c r="M211" s="115"/>
      <c r="N211" s="115"/>
      <c r="O211" s="66" t="s">
        <v>93</v>
      </c>
      <c r="P211" s="115"/>
      <c r="Q211" s="66"/>
      <c r="R211" s="115"/>
      <c r="S211" s="67" t="s">
        <v>233</v>
      </c>
      <c r="T211" s="116"/>
      <c r="U211" s="116"/>
      <c r="V211" s="116"/>
      <c r="W211" s="116"/>
      <c r="X211" s="116"/>
      <c r="Y211" s="116"/>
      <c r="Z211" s="116"/>
      <c r="AA211" s="68" t="s">
        <v>65</v>
      </c>
      <c r="AB211" s="116"/>
      <c r="AC211" s="116"/>
      <c r="AD211" s="116"/>
      <c r="AE211" s="116"/>
      <c r="AF211" s="68" t="s">
        <v>66</v>
      </c>
      <c r="AG211" s="116"/>
      <c r="AH211" s="116"/>
      <c r="AI211" s="35" t="s">
        <v>202</v>
      </c>
      <c r="AJ211" s="75" t="s">
        <v>203</v>
      </c>
      <c r="AK211" s="116"/>
      <c r="AL211" s="116"/>
      <c r="AM211" s="116"/>
      <c r="AN211" s="116"/>
      <c r="AO211" s="116"/>
      <c r="AP211" s="36">
        <v>7101788026.6999998</v>
      </c>
      <c r="AQ211" s="36">
        <v>7088221359</v>
      </c>
      <c r="AR211" s="36">
        <v>13566667.699999999</v>
      </c>
      <c r="AS211" s="37">
        <v>0</v>
      </c>
      <c r="AT211" s="36">
        <v>7043384578</v>
      </c>
      <c r="AU211" s="36">
        <v>44836781</v>
      </c>
      <c r="AV211" s="36">
        <v>6048438766</v>
      </c>
      <c r="AW211" s="36">
        <v>994945812</v>
      </c>
      <c r="AX211" s="36">
        <v>6005990689</v>
      </c>
      <c r="AY211" s="36">
        <v>42448077</v>
      </c>
      <c r="AZ211" s="36">
        <v>5240191463</v>
      </c>
      <c r="BA211" s="36">
        <v>765799226</v>
      </c>
      <c r="BB211" s="36">
        <v>1770549</v>
      </c>
      <c r="BC211" s="18">
        <f t="shared" si="28"/>
        <v>0.99177623318516051</v>
      </c>
      <c r="BD211" s="18">
        <f t="shared" si="29"/>
        <v>0.85167830175445813</v>
      </c>
    </row>
    <row r="212" spans="1:56" s="13" customFormat="1" ht="16.5" customHeight="1">
      <c r="A212" s="66" t="s">
        <v>47</v>
      </c>
      <c r="B212" s="115"/>
      <c r="C212" s="66" t="s">
        <v>206</v>
      </c>
      <c r="D212" s="115"/>
      <c r="E212" s="66" t="s">
        <v>208</v>
      </c>
      <c r="F212" s="115"/>
      <c r="G212" s="66" t="s">
        <v>228</v>
      </c>
      <c r="H212" s="115"/>
      <c r="I212" s="66" t="s">
        <v>212</v>
      </c>
      <c r="J212" s="115"/>
      <c r="K212" s="115"/>
      <c r="L212" s="66" t="s">
        <v>230</v>
      </c>
      <c r="M212" s="115"/>
      <c r="N212" s="115"/>
      <c r="O212" s="66" t="s">
        <v>93</v>
      </c>
      <c r="P212" s="115"/>
      <c r="Q212" s="66"/>
      <c r="R212" s="115"/>
      <c r="S212" s="67" t="s">
        <v>232</v>
      </c>
      <c r="T212" s="116"/>
      <c r="U212" s="116"/>
      <c r="V212" s="116"/>
      <c r="W212" s="116"/>
      <c r="X212" s="116"/>
      <c r="Y212" s="116"/>
      <c r="Z212" s="116"/>
      <c r="AA212" s="68" t="s">
        <v>65</v>
      </c>
      <c r="AB212" s="116"/>
      <c r="AC212" s="116"/>
      <c r="AD212" s="116"/>
      <c r="AE212" s="116"/>
      <c r="AF212" s="68" t="s">
        <v>66</v>
      </c>
      <c r="AG212" s="116"/>
      <c r="AH212" s="116"/>
      <c r="AI212" s="35" t="s">
        <v>202</v>
      </c>
      <c r="AJ212" s="75" t="s">
        <v>203</v>
      </c>
      <c r="AK212" s="116"/>
      <c r="AL212" s="116"/>
      <c r="AM212" s="116"/>
      <c r="AN212" s="116"/>
      <c r="AO212" s="116"/>
      <c r="AP212" s="36">
        <v>5017804201.6300001</v>
      </c>
      <c r="AQ212" s="36">
        <v>4964648470</v>
      </c>
      <c r="AR212" s="36">
        <v>53155731.630000003</v>
      </c>
      <c r="AS212" s="37">
        <v>0</v>
      </c>
      <c r="AT212" s="36">
        <v>4929732417</v>
      </c>
      <c r="AU212" s="36">
        <v>34916053</v>
      </c>
      <c r="AV212" s="36">
        <v>4179067798</v>
      </c>
      <c r="AW212" s="36">
        <v>750664619</v>
      </c>
      <c r="AX212" s="36">
        <v>4145685111</v>
      </c>
      <c r="AY212" s="36">
        <v>33382687</v>
      </c>
      <c r="AZ212" s="36">
        <v>4145685111</v>
      </c>
      <c r="BA212" s="37">
        <v>0</v>
      </c>
      <c r="BB212" s="36">
        <v>7202150</v>
      </c>
      <c r="BC212" s="18">
        <f t="shared" si="28"/>
        <v>0.98244814243620937</v>
      </c>
      <c r="BD212" s="18">
        <f t="shared" si="29"/>
        <v>0.83284792113699013</v>
      </c>
    </row>
    <row r="213" spans="1:56" s="13" customFormat="1" ht="16.5" customHeight="1">
      <c r="A213" s="70" t="s">
        <v>47</v>
      </c>
      <c r="B213" s="115"/>
      <c r="C213" s="70" t="s">
        <v>206</v>
      </c>
      <c r="D213" s="115"/>
      <c r="E213" s="70" t="s">
        <v>208</v>
      </c>
      <c r="F213" s="115"/>
      <c r="G213" s="70" t="s">
        <v>228</v>
      </c>
      <c r="H213" s="115"/>
      <c r="I213" s="70" t="s">
        <v>41</v>
      </c>
      <c r="J213" s="115"/>
      <c r="K213" s="115"/>
      <c r="L213" s="70" t="s">
        <v>41</v>
      </c>
      <c r="M213" s="115"/>
      <c r="N213" s="115"/>
      <c r="O213" s="70" t="s">
        <v>41</v>
      </c>
      <c r="P213" s="115"/>
      <c r="Q213" s="70" t="s">
        <v>41</v>
      </c>
      <c r="R213" s="115"/>
      <c r="S213" s="71" t="s">
        <v>229</v>
      </c>
      <c r="T213" s="116"/>
      <c r="U213" s="116"/>
      <c r="V213" s="116"/>
      <c r="W213" s="116"/>
      <c r="X213" s="116"/>
      <c r="Y213" s="116"/>
      <c r="Z213" s="116"/>
      <c r="AA213" s="72" t="s">
        <v>65</v>
      </c>
      <c r="AB213" s="116"/>
      <c r="AC213" s="116"/>
      <c r="AD213" s="116"/>
      <c r="AE213" s="116"/>
      <c r="AF213" s="72" t="s">
        <v>66</v>
      </c>
      <c r="AG213" s="116"/>
      <c r="AH213" s="116"/>
      <c r="AI213" s="32" t="s">
        <v>70</v>
      </c>
      <c r="AJ213" s="73" t="s">
        <v>71</v>
      </c>
      <c r="AK213" s="116"/>
      <c r="AL213" s="116"/>
      <c r="AM213" s="116"/>
      <c r="AN213" s="116"/>
      <c r="AO213" s="116"/>
      <c r="AP213" s="33">
        <v>5000000000</v>
      </c>
      <c r="AQ213" s="33">
        <v>4533735189</v>
      </c>
      <c r="AR213" s="33">
        <v>466264811</v>
      </c>
      <c r="AS213" s="34">
        <v>0</v>
      </c>
      <c r="AT213" s="33">
        <v>4434259593</v>
      </c>
      <c r="AU213" s="33">
        <v>99475596</v>
      </c>
      <c r="AV213" s="33">
        <v>3140954650.3000002</v>
      </c>
      <c r="AW213" s="33">
        <v>1293304942.7</v>
      </c>
      <c r="AX213" s="33">
        <v>3128500554.3000002</v>
      </c>
      <c r="AY213" s="33">
        <v>12454096</v>
      </c>
      <c r="AZ213" s="33">
        <v>3121107354.3000002</v>
      </c>
      <c r="BA213" s="33">
        <v>7393200</v>
      </c>
      <c r="BB213" s="34">
        <v>0</v>
      </c>
      <c r="BC213" s="18">
        <f t="shared" si="28"/>
        <v>0.88685191860000001</v>
      </c>
      <c r="BD213" s="18">
        <f t="shared" si="29"/>
        <v>0.62819093006000004</v>
      </c>
    </row>
    <row r="214" spans="1:56" s="13" customFormat="1" ht="16.5" customHeight="1">
      <c r="A214" s="70" t="s">
        <v>47</v>
      </c>
      <c r="B214" s="115"/>
      <c r="C214" s="70" t="s">
        <v>206</v>
      </c>
      <c r="D214" s="115"/>
      <c r="E214" s="70" t="s">
        <v>208</v>
      </c>
      <c r="F214" s="115"/>
      <c r="G214" s="70" t="s">
        <v>228</v>
      </c>
      <c r="H214" s="115"/>
      <c r="I214" s="70" t="s">
        <v>41</v>
      </c>
      <c r="J214" s="115"/>
      <c r="K214" s="115"/>
      <c r="L214" s="70" t="s">
        <v>41</v>
      </c>
      <c r="M214" s="115"/>
      <c r="N214" s="115"/>
      <c r="O214" s="70" t="s">
        <v>41</v>
      </c>
      <c r="P214" s="115"/>
      <c r="Q214" s="70" t="s">
        <v>41</v>
      </c>
      <c r="R214" s="115"/>
      <c r="S214" s="71" t="s">
        <v>229</v>
      </c>
      <c r="T214" s="116"/>
      <c r="U214" s="116"/>
      <c r="V214" s="116"/>
      <c r="W214" s="116"/>
      <c r="X214" s="116"/>
      <c r="Y214" s="116"/>
      <c r="Z214" s="116"/>
      <c r="AA214" s="72" t="s">
        <v>65</v>
      </c>
      <c r="AB214" s="116"/>
      <c r="AC214" s="116"/>
      <c r="AD214" s="116"/>
      <c r="AE214" s="116"/>
      <c r="AF214" s="72" t="s">
        <v>66</v>
      </c>
      <c r="AG214" s="116"/>
      <c r="AH214" s="116"/>
      <c r="AI214" s="32" t="s">
        <v>202</v>
      </c>
      <c r="AJ214" s="73" t="s">
        <v>203</v>
      </c>
      <c r="AK214" s="116"/>
      <c r="AL214" s="116"/>
      <c r="AM214" s="116"/>
      <c r="AN214" s="116"/>
      <c r="AO214" s="116"/>
      <c r="AP214" s="33">
        <v>15519181301</v>
      </c>
      <c r="AQ214" s="33">
        <v>15422458901</v>
      </c>
      <c r="AR214" s="33">
        <v>96722400</v>
      </c>
      <c r="AS214" s="34">
        <v>0</v>
      </c>
      <c r="AT214" s="33">
        <v>15303003772</v>
      </c>
      <c r="AU214" s="33">
        <v>119455129</v>
      </c>
      <c r="AV214" s="33">
        <v>11677581332.35</v>
      </c>
      <c r="AW214" s="33">
        <v>3625422439.6500001</v>
      </c>
      <c r="AX214" s="33">
        <v>11598573796.35</v>
      </c>
      <c r="AY214" s="33">
        <v>79007536</v>
      </c>
      <c r="AZ214" s="33">
        <v>10832774570.35</v>
      </c>
      <c r="BA214" s="33">
        <v>765799226</v>
      </c>
      <c r="BB214" s="33">
        <v>9906032</v>
      </c>
      <c r="BC214" s="18">
        <f t="shared" si="28"/>
        <v>0.98607030069388579</v>
      </c>
      <c r="BD214" s="18">
        <f t="shared" si="29"/>
        <v>0.7524611708478165</v>
      </c>
    </row>
    <row r="215" spans="1:56" s="13" customFormat="1" ht="16.5" customHeight="1">
      <c r="A215" s="70" t="s">
        <v>47</v>
      </c>
      <c r="B215" s="115"/>
      <c r="C215" s="70" t="s">
        <v>235</v>
      </c>
      <c r="D215" s="115"/>
      <c r="E215" s="70"/>
      <c r="F215" s="115"/>
      <c r="G215" s="70"/>
      <c r="H215" s="115"/>
      <c r="I215" s="70"/>
      <c r="J215" s="115"/>
      <c r="K215" s="115"/>
      <c r="L215" s="70"/>
      <c r="M215" s="115"/>
      <c r="N215" s="115"/>
      <c r="O215" s="70"/>
      <c r="P215" s="115"/>
      <c r="Q215" s="70"/>
      <c r="R215" s="115"/>
      <c r="S215" s="71" t="s">
        <v>236</v>
      </c>
      <c r="T215" s="116"/>
      <c r="U215" s="116"/>
      <c r="V215" s="116"/>
      <c r="W215" s="116"/>
      <c r="X215" s="116"/>
      <c r="Y215" s="116"/>
      <c r="Z215" s="116"/>
      <c r="AA215" s="72" t="s">
        <v>65</v>
      </c>
      <c r="AB215" s="116"/>
      <c r="AC215" s="116"/>
      <c r="AD215" s="116"/>
      <c r="AE215" s="116"/>
      <c r="AF215" s="72" t="s">
        <v>66</v>
      </c>
      <c r="AG215" s="116"/>
      <c r="AH215" s="116"/>
      <c r="AI215" s="32" t="s">
        <v>70</v>
      </c>
      <c r="AJ215" s="73" t="s">
        <v>71</v>
      </c>
      <c r="AK215" s="116"/>
      <c r="AL215" s="116"/>
      <c r="AM215" s="116"/>
      <c r="AN215" s="116"/>
      <c r="AO215" s="116"/>
      <c r="AP215" s="33">
        <v>4500000000</v>
      </c>
      <c r="AQ215" s="33">
        <v>4419814800</v>
      </c>
      <c r="AR215" s="33">
        <v>80185200</v>
      </c>
      <c r="AS215" s="34">
        <v>0</v>
      </c>
      <c r="AT215" s="33">
        <v>657661023</v>
      </c>
      <c r="AU215" s="33">
        <v>3762153777</v>
      </c>
      <c r="AV215" s="33">
        <v>336984823</v>
      </c>
      <c r="AW215" s="33">
        <v>320676200</v>
      </c>
      <c r="AX215" s="33">
        <v>336984823</v>
      </c>
      <c r="AY215" s="34">
        <v>0</v>
      </c>
      <c r="AZ215" s="33">
        <v>336984823</v>
      </c>
      <c r="BA215" s="34">
        <v>0</v>
      </c>
      <c r="BB215" s="34">
        <v>0</v>
      </c>
      <c r="BC215" s="18">
        <f t="shared" si="28"/>
        <v>0.146146894</v>
      </c>
      <c r="BD215" s="18">
        <f t="shared" si="29"/>
        <v>7.4885516222222226E-2</v>
      </c>
    </row>
    <row r="216" spans="1:56" s="13" customFormat="1" ht="16.5" customHeight="1">
      <c r="A216" s="70" t="s">
        <v>47</v>
      </c>
      <c r="B216" s="115"/>
      <c r="C216" s="70" t="s">
        <v>235</v>
      </c>
      <c r="D216" s="115"/>
      <c r="E216" s="70"/>
      <c r="F216" s="115"/>
      <c r="G216" s="70"/>
      <c r="H216" s="115"/>
      <c r="I216" s="70"/>
      <c r="J216" s="115"/>
      <c r="K216" s="115"/>
      <c r="L216" s="70"/>
      <c r="M216" s="115"/>
      <c r="N216" s="115"/>
      <c r="O216" s="70"/>
      <c r="P216" s="115"/>
      <c r="Q216" s="70"/>
      <c r="R216" s="115"/>
      <c r="S216" s="71" t="s">
        <v>236</v>
      </c>
      <c r="T216" s="116"/>
      <c r="U216" s="116"/>
      <c r="V216" s="116"/>
      <c r="W216" s="116"/>
      <c r="X216" s="116"/>
      <c r="Y216" s="116"/>
      <c r="Z216" s="116"/>
      <c r="AA216" s="72" t="s">
        <v>65</v>
      </c>
      <c r="AB216" s="116"/>
      <c r="AC216" s="116"/>
      <c r="AD216" s="116"/>
      <c r="AE216" s="116"/>
      <c r="AF216" s="72" t="s">
        <v>66</v>
      </c>
      <c r="AG216" s="116"/>
      <c r="AH216" s="116"/>
      <c r="AI216" s="32" t="s">
        <v>202</v>
      </c>
      <c r="AJ216" s="73" t="s">
        <v>203</v>
      </c>
      <c r="AK216" s="116"/>
      <c r="AL216" s="116"/>
      <c r="AM216" s="116"/>
      <c r="AN216" s="116"/>
      <c r="AO216" s="116"/>
      <c r="AP216" s="33">
        <v>11716498462</v>
      </c>
      <c r="AQ216" s="33">
        <v>9988164000</v>
      </c>
      <c r="AR216" s="33">
        <v>1728334462</v>
      </c>
      <c r="AS216" s="34">
        <v>0</v>
      </c>
      <c r="AT216" s="33">
        <v>276536198</v>
      </c>
      <c r="AU216" s="33">
        <v>9711627802</v>
      </c>
      <c r="AV216" s="34">
        <v>0</v>
      </c>
      <c r="AW216" s="33">
        <v>276536198</v>
      </c>
      <c r="AX216" s="34">
        <v>0</v>
      </c>
      <c r="AY216" s="34">
        <v>0</v>
      </c>
      <c r="AZ216" s="34">
        <v>0</v>
      </c>
      <c r="BA216" s="34">
        <v>0</v>
      </c>
      <c r="BB216" s="34">
        <v>0</v>
      </c>
      <c r="BC216" s="18">
        <f t="shared" si="28"/>
        <v>2.3602290300031793E-2</v>
      </c>
      <c r="BD216" s="18">
        <f t="shared" si="29"/>
        <v>0</v>
      </c>
    </row>
    <row r="217" spans="1:56" s="13" customFormat="1" ht="16.5" customHeight="1">
      <c r="A217" s="70" t="s">
        <v>47</v>
      </c>
      <c r="B217" s="115"/>
      <c r="C217" s="70" t="s">
        <v>235</v>
      </c>
      <c r="D217" s="115"/>
      <c r="E217" s="70" t="s">
        <v>208</v>
      </c>
      <c r="F217" s="115"/>
      <c r="G217" s="70"/>
      <c r="H217" s="115"/>
      <c r="I217" s="70"/>
      <c r="J217" s="115"/>
      <c r="K217" s="115"/>
      <c r="L217" s="70"/>
      <c r="M217" s="115"/>
      <c r="N217" s="115"/>
      <c r="O217" s="70"/>
      <c r="P217" s="115"/>
      <c r="Q217" s="70"/>
      <c r="R217" s="115"/>
      <c r="S217" s="71" t="s">
        <v>209</v>
      </c>
      <c r="T217" s="116"/>
      <c r="U217" s="116"/>
      <c r="V217" s="116"/>
      <c r="W217" s="116"/>
      <c r="X217" s="116"/>
      <c r="Y217" s="116"/>
      <c r="Z217" s="116"/>
      <c r="AA217" s="72" t="s">
        <v>65</v>
      </c>
      <c r="AB217" s="116"/>
      <c r="AC217" s="116"/>
      <c r="AD217" s="116"/>
      <c r="AE217" s="116"/>
      <c r="AF217" s="72" t="s">
        <v>66</v>
      </c>
      <c r="AG217" s="116"/>
      <c r="AH217" s="116"/>
      <c r="AI217" s="32" t="s">
        <v>70</v>
      </c>
      <c r="AJ217" s="73" t="s">
        <v>71</v>
      </c>
      <c r="AK217" s="116"/>
      <c r="AL217" s="116"/>
      <c r="AM217" s="116"/>
      <c r="AN217" s="116"/>
      <c r="AO217" s="116"/>
      <c r="AP217" s="33">
        <v>4500000000</v>
      </c>
      <c r="AQ217" s="33">
        <v>4419814800</v>
      </c>
      <c r="AR217" s="33">
        <v>80185200</v>
      </c>
      <c r="AS217" s="34">
        <v>0</v>
      </c>
      <c r="AT217" s="33">
        <v>657661023</v>
      </c>
      <c r="AU217" s="33">
        <v>3762153777</v>
      </c>
      <c r="AV217" s="33">
        <v>336984823</v>
      </c>
      <c r="AW217" s="33">
        <v>320676200</v>
      </c>
      <c r="AX217" s="33">
        <v>336984823</v>
      </c>
      <c r="AY217" s="34">
        <v>0</v>
      </c>
      <c r="AZ217" s="33">
        <v>336984823</v>
      </c>
      <c r="BA217" s="34">
        <v>0</v>
      </c>
      <c r="BB217" s="34">
        <v>0</v>
      </c>
      <c r="BC217" s="18">
        <f>+IFERROR(AT217/AP217,0)</f>
        <v>0.146146894</v>
      </c>
      <c r="BD217" s="18">
        <f t="shared" si="29"/>
        <v>7.4885516222222226E-2</v>
      </c>
    </row>
    <row r="218" spans="1:56" s="13" customFormat="1" ht="16.5" customHeight="1">
      <c r="A218" s="70" t="s">
        <v>47</v>
      </c>
      <c r="B218" s="115"/>
      <c r="C218" s="70" t="s">
        <v>235</v>
      </c>
      <c r="D218" s="115"/>
      <c r="E218" s="70" t="s">
        <v>208</v>
      </c>
      <c r="F218" s="115"/>
      <c r="G218" s="70"/>
      <c r="H218" s="115"/>
      <c r="I218" s="70"/>
      <c r="J218" s="115"/>
      <c r="K218" s="115"/>
      <c r="L218" s="70"/>
      <c r="M218" s="115"/>
      <c r="N218" s="115"/>
      <c r="O218" s="70"/>
      <c r="P218" s="115"/>
      <c r="Q218" s="70"/>
      <c r="R218" s="115"/>
      <c r="S218" s="71" t="s">
        <v>209</v>
      </c>
      <c r="T218" s="116"/>
      <c r="U218" s="116"/>
      <c r="V218" s="116"/>
      <c r="W218" s="116"/>
      <c r="X218" s="116"/>
      <c r="Y218" s="116"/>
      <c r="Z218" s="116"/>
      <c r="AA218" s="72" t="s">
        <v>65</v>
      </c>
      <c r="AB218" s="116"/>
      <c r="AC218" s="116"/>
      <c r="AD218" s="116"/>
      <c r="AE218" s="116"/>
      <c r="AF218" s="72" t="s">
        <v>66</v>
      </c>
      <c r="AG218" s="116"/>
      <c r="AH218" s="116"/>
      <c r="AI218" s="32" t="s">
        <v>202</v>
      </c>
      <c r="AJ218" s="73" t="s">
        <v>203</v>
      </c>
      <c r="AK218" s="116"/>
      <c r="AL218" s="116"/>
      <c r="AM218" s="116"/>
      <c r="AN218" s="116"/>
      <c r="AO218" s="116"/>
      <c r="AP218" s="33">
        <v>11716498462</v>
      </c>
      <c r="AQ218" s="33">
        <v>9988164000</v>
      </c>
      <c r="AR218" s="33">
        <v>1728334462</v>
      </c>
      <c r="AS218" s="34">
        <v>0</v>
      </c>
      <c r="AT218" s="33">
        <v>276536198</v>
      </c>
      <c r="AU218" s="33">
        <v>9711627802</v>
      </c>
      <c r="AV218" s="34">
        <v>0</v>
      </c>
      <c r="AW218" s="33">
        <v>276536198</v>
      </c>
      <c r="AX218" s="34">
        <v>0</v>
      </c>
      <c r="AY218" s="34">
        <v>0</v>
      </c>
      <c r="AZ218" s="34">
        <v>0</v>
      </c>
      <c r="BA218" s="34">
        <v>0</v>
      </c>
      <c r="BB218" s="34">
        <v>0</v>
      </c>
      <c r="BC218" s="18">
        <f t="shared" si="28"/>
        <v>2.3602290300031793E-2</v>
      </c>
      <c r="BD218" s="18">
        <f>+IFERROR(AV218/AP218,0)</f>
        <v>0</v>
      </c>
    </row>
    <row r="219" spans="1:56" s="13" customFormat="1" ht="16.5" customHeight="1">
      <c r="A219" s="70" t="s">
        <v>47</v>
      </c>
      <c r="B219" s="115"/>
      <c r="C219" s="70" t="s">
        <v>235</v>
      </c>
      <c r="D219" s="115"/>
      <c r="E219" s="70" t="s">
        <v>208</v>
      </c>
      <c r="F219" s="115"/>
      <c r="G219" s="70" t="s">
        <v>237</v>
      </c>
      <c r="H219" s="115"/>
      <c r="I219" s="70"/>
      <c r="J219" s="115"/>
      <c r="K219" s="115"/>
      <c r="L219" s="70"/>
      <c r="M219" s="115"/>
      <c r="N219" s="115"/>
      <c r="O219" s="70"/>
      <c r="P219" s="115"/>
      <c r="Q219" s="70"/>
      <c r="R219" s="115"/>
      <c r="S219" s="71" t="s">
        <v>238</v>
      </c>
      <c r="T219" s="116"/>
      <c r="U219" s="116"/>
      <c r="V219" s="116"/>
      <c r="W219" s="116"/>
      <c r="X219" s="116"/>
      <c r="Y219" s="116"/>
      <c r="Z219" s="116"/>
      <c r="AA219" s="72" t="s">
        <v>65</v>
      </c>
      <c r="AB219" s="116"/>
      <c r="AC219" s="116"/>
      <c r="AD219" s="116"/>
      <c r="AE219" s="116"/>
      <c r="AF219" s="72" t="s">
        <v>66</v>
      </c>
      <c r="AG219" s="116"/>
      <c r="AH219" s="116"/>
      <c r="AI219" s="32" t="s">
        <v>202</v>
      </c>
      <c r="AJ219" s="73" t="s">
        <v>203</v>
      </c>
      <c r="AK219" s="116"/>
      <c r="AL219" s="116"/>
      <c r="AM219" s="116"/>
      <c r="AN219" s="116"/>
      <c r="AO219" s="116"/>
      <c r="AP219" s="33">
        <v>10000000000</v>
      </c>
      <c r="AQ219" s="33">
        <v>9988164000</v>
      </c>
      <c r="AR219" s="33">
        <v>11836000</v>
      </c>
      <c r="AS219" s="34">
        <v>0</v>
      </c>
      <c r="AT219" s="33">
        <v>276536198</v>
      </c>
      <c r="AU219" s="33">
        <v>9711627802</v>
      </c>
      <c r="AV219" s="34">
        <v>0</v>
      </c>
      <c r="AW219" s="33">
        <v>276536198</v>
      </c>
      <c r="AX219" s="34">
        <v>0</v>
      </c>
      <c r="AY219" s="34">
        <v>0</v>
      </c>
      <c r="AZ219" s="34">
        <v>0</v>
      </c>
      <c r="BA219" s="34">
        <v>0</v>
      </c>
      <c r="BB219" s="34">
        <v>0</v>
      </c>
      <c r="BC219" s="18">
        <f t="shared" si="28"/>
        <v>2.7653619800000001E-2</v>
      </c>
      <c r="BD219" s="18">
        <f t="shared" si="29"/>
        <v>0</v>
      </c>
    </row>
    <row r="220" spans="1:56" s="13" customFormat="1" ht="16.5" customHeight="1">
      <c r="A220" s="70" t="s">
        <v>47</v>
      </c>
      <c r="B220" s="115"/>
      <c r="C220" s="70" t="s">
        <v>235</v>
      </c>
      <c r="D220" s="115"/>
      <c r="E220" s="70" t="s">
        <v>208</v>
      </c>
      <c r="F220" s="115"/>
      <c r="G220" s="70" t="s">
        <v>237</v>
      </c>
      <c r="H220" s="115"/>
      <c r="I220" s="70" t="s">
        <v>212</v>
      </c>
      <c r="J220" s="115"/>
      <c r="K220" s="115"/>
      <c r="L220" s="70"/>
      <c r="M220" s="115"/>
      <c r="N220" s="115"/>
      <c r="O220" s="70"/>
      <c r="P220" s="115"/>
      <c r="Q220" s="70"/>
      <c r="R220" s="115"/>
      <c r="S220" s="71" t="s">
        <v>238</v>
      </c>
      <c r="T220" s="116"/>
      <c r="U220" s="116"/>
      <c r="V220" s="116"/>
      <c r="W220" s="116"/>
      <c r="X220" s="116"/>
      <c r="Y220" s="116"/>
      <c r="Z220" s="116"/>
      <c r="AA220" s="72" t="s">
        <v>65</v>
      </c>
      <c r="AB220" s="116"/>
      <c r="AC220" s="116"/>
      <c r="AD220" s="116"/>
      <c r="AE220" s="116"/>
      <c r="AF220" s="72" t="s">
        <v>66</v>
      </c>
      <c r="AG220" s="116"/>
      <c r="AH220" s="116"/>
      <c r="AI220" s="32" t="s">
        <v>202</v>
      </c>
      <c r="AJ220" s="73" t="s">
        <v>203</v>
      </c>
      <c r="AK220" s="116"/>
      <c r="AL220" s="116"/>
      <c r="AM220" s="116"/>
      <c r="AN220" s="116"/>
      <c r="AO220" s="116"/>
      <c r="AP220" s="33">
        <v>10000000000</v>
      </c>
      <c r="AQ220" s="33">
        <v>9988164000</v>
      </c>
      <c r="AR220" s="33">
        <v>11836000</v>
      </c>
      <c r="AS220" s="34">
        <v>0</v>
      </c>
      <c r="AT220" s="33">
        <v>276536198</v>
      </c>
      <c r="AU220" s="33">
        <v>9711627802</v>
      </c>
      <c r="AV220" s="34">
        <v>0</v>
      </c>
      <c r="AW220" s="33">
        <v>276536198</v>
      </c>
      <c r="AX220" s="34">
        <v>0</v>
      </c>
      <c r="AY220" s="34">
        <v>0</v>
      </c>
      <c r="AZ220" s="34">
        <v>0</v>
      </c>
      <c r="BA220" s="34">
        <v>0</v>
      </c>
      <c r="BB220" s="34">
        <v>0</v>
      </c>
      <c r="BC220" s="18">
        <f t="shared" si="28"/>
        <v>2.7653619800000001E-2</v>
      </c>
      <c r="BD220" s="18">
        <f t="shared" si="29"/>
        <v>0</v>
      </c>
    </row>
    <row r="221" spans="1:56" s="13" customFormat="1" ht="16.5" customHeight="1">
      <c r="A221" s="70" t="s">
        <v>47</v>
      </c>
      <c r="B221" s="115"/>
      <c r="C221" s="70" t="s">
        <v>235</v>
      </c>
      <c r="D221" s="115"/>
      <c r="E221" s="70" t="s">
        <v>208</v>
      </c>
      <c r="F221" s="115"/>
      <c r="G221" s="70" t="s">
        <v>237</v>
      </c>
      <c r="H221" s="115"/>
      <c r="I221" s="70" t="s">
        <v>212</v>
      </c>
      <c r="J221" s="115"/>
      <c r="K221" s="115"/>
      <c r="L221" s="70" t="s">
        <v>239</v>
      </c>
      <c r="M221" s="115"/>
      <c r="N221" s="115"/>
      <c r="O221" s="70"/>
      <c r="P221" s="115"/>
      <c r="Q221" s="70"/>
      <c r="R221" s="115"/>
      <c r="S221" s="71" t="s">
        <v>240</v>
      </c>
      <c r="T221" s="116"/>
      <c r="U221" s="116"/>
      <c r="V221" s="116"/>
      <c r="W221" s="116"/>
      <c r="X221" s="116"/>
      <c r="Y221" s="116"/>
      <c r="Z221" s="116"/>
      <c r="AA221" s="72" t="s">
        <v>65</v>
      </c>
      <c r="AB221" s="116"/>
      <c r="AC221" s="116"/>
      <c r="AD221" s="116"/>
      <c r="AE221" s="116"/>
      <c r="AF221" s="72" t="s">
        <v>66</v>
      </c>
      <c r="AG221" s="116"/>
      <c r="AH221" s="116"/>
      <c r="AI221" s="32" t="s">
        <v>202</v>
      </c>
      <c r="AJ221" s="73" t="s">
        <v>203</v>
      </c>
      <c r="AK221" s="116"/>
      <c r="AL221" s="116"/>
      <c r="AM221" s="116"/>
      <c r="AN221" s="116"/>
      <c r="AO221" s="116"/>
      <c r="AP221" s="33">
        <v>1500000000</v>
      </c>
      <c r="AQ221" s="33">
        <v>1500000000</v>
      </c>
      <c r="AR221" s="34">
        <v>0</v>
      </c>
      <c r="AS221" s="34">
        <v>0</v>
      </c>
      <c r="AT221" s="33">
        <v>276536198</v>
      </c>
      <c r="AU221" s="33">
        <v>1223463802</v>
      </c>
      <c r="AV221" s="34">
        <v>0</v>
      </c>
      <c r="AW221" s="33">
        <v>276536198</v>
      </c>
      <c r="AX221" s="34">
        <v>0</v>
      </c>
      <c r="AY221" s="34">
        <v>0</v>
      </c>
      <c r="AZ221" s="34">
        <v>0</v>
      </c>
      <c r="BA221" s="34">
        <v>0</v>
      </c>
      <c r="BB221" s="34">
        <v>0</v>
      </c>
      <c r="BC221" s="18">
        <f t="shared" si="28"/>
        <v>0.18435746533333333</v>
      </c>
      <c r="BD221" s="18">
        <f t="shared" si="29"/>
        <v>0</v>
      </c>
    </row>
    <row r="222" spans="1:56" s="13" customFormat="1" ht="16.5" customHeight="1">
      <c r="A222" s="70" t="s">
        <v>47</v>
      </c>
      <c r="B222" s="115"/>
      <c r="C222" s="70" t="s">
        <v>235</v>
      </c>
      <c r="D222" s="115"/>
      <c r="E222" s="70" t="s">
        <v>208</v>
      </c>
      <c r="F222" s="115"/>
      <c r="G222" s="70" t="s">
        <v>237</v>
      </c>
      <c r="H222" s="115"/>
      <c r="I222" s="70" t="s">
        <v>212</v>
      </c>
      <c r="J222" s="115"/>
      <c r="K222" s="115"/>
      <c r="L222" s="70" t="s">
        <v>241</v>
      </c>
      <c r="M222" s="115"/>
      <c r="N222" s="115"/>
      <c r="O222" s="70"/>
      <c r="P222" s="115"/>
      <c r="Q222" s="70"/>
      <c r="R222" s="115"/>
      <c r="S222" s="71" t="s">
        <v>242</v>
      </c>
      <c r="T222" s="116"/>
      <c r="U222" s="116"/>
      <c r="V222" s="116"/>
      <c r="W222" s="116"/>
      <c r="X222" s="116"/>
      <c r="Y222" s="116"/>
      <c r="Z222" s="116"/>
      <c r="AA222" s="72" t="s">
        <v>65</v>
      </c>
      <c r="AB222" s="116"/>
      <c r="AC222" s="116"/>
      <c r="AD222" s="116"/>
      <c r="AE222" s="116"/>
      <c r="AF222" s="72" t="s">
        <v>66</v>
      </c>
      <c r="AG222" s="116"/>
      <c r="AH222" s="116"/>
      <c r="AI222" s="32" t="s">
        <v>202</v>
      </c>
      <c r="AJ222" s="73" t="s">
        <v>203</v>
      </c>
      <c r="AK222" s="116"/>
      <c r="AL222" s="116"/>
      <c r="AM222" s="116"/>
      <c r="AN222" s="116"/>
      <c r="AO222" s="116"/>
      <c r="AP222" s="33">
        <v>8500000000</v>
      </c>
      <c r="AQ222" s="33">
        <v>8488164000</v>
      </c>
      <c r="AR222" s="33">
        <v>11836000</v>
      </c>
      <c r="AS222" s="34">
        <v>0</v>
      </c>
      <c r="AT222" s="34">
        <v>0</v>
      </c>
      <c r="AU222" s="33">
        <v>8488164000</v>
      </c>
      <c r="AV222" s="34">
        <v>0</v>
      </c>
      <c r="AW222" s="34">
        <v>0</v>
      </c>
      <c r="AX222" s="34">
        <v>0</v>
      </c>
      <c r="AY222" s="34">
        <v>0</v>
      </c>
      <c r="AZ222" s="34">
        <v>0</v>
      </c>
      <c r="BA222" s="34">
        <v>0</v>
      </c>
      <c r="BB222" s="34">
        <v>0</v>
      </c>
      <c r="BC222" s="18">
        <f t="shared" si="28"/>
        <v>0</v>
      </c>
      <c r="BD222" s="18">
        <f t="shared" si="29"/>
        <v>0</v>
      </c>
    </row>
    <row r="223" spans="1:56" s="13" customFormat="1" ht="16.5" customHeight="1">
      <c r="A223" s="66" t="s">
        <v>47</v>
      </c>
      <c r="B223" s="115"/>
      <c r="C223" s="66" t="s">
        <v>235</v>
      </c>
      <c r="D223" s="115"/>
      <c r="E223" s="66" t="s">
        <v>208</v>
      </c>
      <c r="F223" s="115"/>
      <c r="G223" s="66" t="s">
        <v>237</v>
      </c>
      <c r="H223" s="115"/>
      <c r="I223" s="66" t="s">
        <v>212</v>
      </c>
      <c r="J223" s="115"/>
      <c r="K223" s="115"/>
      <c r="L223" s="66" t="s">
        <v>239</v>
      </c>
      <c r="M223" s="115"/>
      <c r="N223" s="115"/>
      <c r="O223" s="66" t="s">
        <v>93</v>
      </c>
      <c r="P223" s="115"/>
      <c r="Q223" s="66"/>
      <c r="R223" s="115"/>
      <c r="S223" s="67" t="s">
        <v>243</v>
      </c>
      <c r="T223" s="116"/>
      <c r="U223" s="116"/>
      <c r="V223" s="116"/>
      <c r="W223" s="116"/>
      <c r="X223" s="116"/>
      <c r="Y223" s="116"/>
      <c r="Z223" s="116"/>
      <c r="AA223" s="68" t="s">
        <v>65</v>
      </c>
      <c r="AB223" s="116"/>
      <c r="AC223" s="116"/>
      <c r="AD223" s="116"/>
      <c r="AE223" s="116"/>
      <c r="AF223" s="68" t="s">
        <v>66</v>
      </c>
      <c r="AG223" s="116"/>
      <c r="AH223" s="116"/>
      <c r="AI223" s="35" t="s">
        <v>202</v>
      </c>
      <c r="AJ223" s="75" t="s">
        <v>203</v>
      </c>
      <c r="AK223" s="116"/>
      <c r="AL223" s="116"/>
      <c r="AM223" s="116"/>
      <c r="AN223" s="116"/>
      <c r="AO223" s="116"/>
      <c r="AP223" s="36">
        <v>1500000000</v>
      </c>
      <c r="AQ223" s="36">
        <v>1500000000</v>
      </c>
      <c r="AR223" s="37">
        <v>0</v>
      </c>
      <c r="AS223" s="37">
        <v>0</v>
      </c>
      <c r="AT223" s="36">
        <v>276536198</v>
      </c>
      <c r="AU223" s="36">
        <v>1223463802</v>
      </c>
      <c r="AV223" s="37">
        <v>0</v>
      </c>
      <c r="AW223" s="36">
        <v>276536198</v>
      </c>
      <c r="AX223" s="37">
        <v>0</v>
      </c>
      <c r="AY223" s="37">
        <v>0</v>
      </c>
      <c r="AZ223" s="37">
        <v>0</v>
      </c>
      <c r="BA223" s="37">
        <v>0</v>
      </c>
      <c r="BB223" s="37">
        <v>0</v>
      </c>
      <c r="BC223" s="18">
        <f t="shared" si="28"/>
        <v>0.18435746533333333</v>
      </c>
      <c r="BD223" s="18">
        <f t="shared" si="29"/>
        <v>0</v>
      </c>
    </row>
    <row r="224" spans="1:56" s="13" customFormat="1" ht="16.5" customHeight="1">
      <c r="A224" s="66" t="s">
        <v>47</v>
      </c>
      <c r="B224" s="115"/>
      <c r="C224" s="66" t="s">
        <v>235</v>
      </c>
      <c r="D224" s="115"/>
      <c r="E224" s="66" t="s">
        <v>208</v>
      </c>
      <c r="F224" s="115"/>
      <c r="G224" s="66" t="s">
        <v>237</v>
      </c>
      <c r="H224" s="115"/>
      <c r="I224" s="66" t="s">
        <v>212</v>
      </c>
      <c r="J224" s="115"/>
      <c r="K224" s="115"/>
      <c r="L224" s="66" t="s">
        <v>241</v>
      </c>
      <c r="M224" s="115"/>
      <c r="N224" s="115"/>
      <c r="O224" s="66" t="s">
        <v>93</v>
      </c>
      <c r="P224" s="115"/>
      <c r="Q224" s="66"/>
      <c r="R224" s="115"/>
      <c r="S224" s="67" t="s">
        <v>244</v>
      </c>
      <c r="T224" s="116"/>
      <c r="U224" s="116"/>
      <c r="V224" s="116"/>
      <c r="W224" s="116"/>
      <c r="X224" s="116"/>
      <c r="Y224" s="116"/>
      <c r="Z224" s="116"/>
      <c r="AA224" s="68" t="s">
        <v>65</v>
      </c>
      <c r="AB224" s="116"/>
      <c r="AC224" s="116"/>
      <c r="AD224" s="116"/>
      <c r="AE224" s="116"/>
      <c r="AF224" s="68" t="s">
        <v>66</v>
      </c>
      <c r="AG224" s="116"/>
      <c r="AH224" s="116"/>
      <c r="AI224" s="35" t="s">
        <v>202</v>
      </c>
      <c r="AJ224" s="75" t="s">
        <v>203</v>
      </c>
      <c r="AK224" s="116"/>
      <c r="AL224" s="116"/>
      <c r="AM224" s="116"/>
      <c r="AN224" s="116"/>
      <c r="AO224" s="116"/>
      <c r="AP224" s="36">
        <v>8500000000</v>
      </c>
      <c r="AQ224" s="36">
        <v>8488164000</v>
      </c>
      <c r="AR224" s="36">
        <v>11836000</v>
      </c>
      <c r="AS224" s="37">
        <v>0</v>
      </c>
      <c r="AT224" s="37">
        <v>0</v>
      </c>
      <c r="AU224" s="36">
        <v>8488164000</v>
      </c>
      <c r="AV224" s="37">
        <v>0</v>
      </c>
      <c r="AW224" s="37">
        <v>0</v>
      </c>
      <c r="AX224" s="37">
        <v>0</v>
      </c>
      <c r="AY224" s="37">
        <v>0</v>
      </c>
      <c r="AZ224" s="37">
        <v>0</v>
      </c>
      <c r="BA224" s="37">
        <v>0</v>
      </c>
      <c r="BB224" s="37">
        <v>0</v>
      </c>
      <c r="BC224" s="18">
        <f t="shared" si="28"/>
        <v>0</v>
      </c>
      <c r="BD224" s="18">
        <f t="shared" si="29"/>
        <v>0</v>
      </c>
    </row>
    <row r="225" spans="1:56" s="13" customFormat="1" ht="16.5" customHeight="1">
      <c r="A225" s="70" t="s">
        <v>47</v>
      </c>
      <c r="B225" s="115"/>
      <c r="C225" s="70" t="s">
        <v>235</v>
      </c>
      <c r="D225" s="115"/>
      <c r="E225" s="70" t="s">
        <v>208</v>
      </c>
      <c r="F225" s="115"/>
      <c r="G225" s="70" t="s">
        <v>67</v>
      </c>
      <c r="H225" s="115"/>
      <c r="I225" s="70"/>
      <c r="J225" s="115"/>
      <c r="K225" s="115"/>
      <c r="L225" s="70"/>
      <c r="M225" s="115"/>
      <c r="N225" s="115"/>
      <c r="O225" s="70"/>
      <c r="P225" s="115"/>
      <c r="Q225" s="70"/>
      <c r="R225" s="115"/>
      <c r="S225" s="71" t="s">
        <v>245</v>
      </c>
      <c r="T225" s="116"/>
      <c r="U225" s="116"/>
      <c r="V225" s="116"/>
      <c r="W225" s="116"/>
      <c r="X225" s="116"/>
      <c r="Y225" s="116"/>
      <c r="Z225" s="116"/>
      <c r="AA225" s="72" t="s">
        <v>65</v>
      </c>
      <c r="AB225" s="116"/>
      <c r="AC225" s="116"/>
      <c r="AD225" s="116"/>
      <c r="AE225" s="116"/>
      <c r="AF225" s="72" t="s">
        <v>66</v>
      </c>
      <c r="AG225" s="116"/>
      <c r="AH225" s="116"/>
      <c r="AI225" s="32" t="s">
        <v>70</v>
      </c>
      <c r="AJ225" s="73" t="s">
        <v>71</v>
      </c>
      <c r="AK225" s="116"/>
      <c r="AL225" s="116"/>
      <c r="AM225" s="116"/>
      <c r="AN225" s="116"/>
      <c r="AO225" s="116"/>
      <c r="AP225" s="33">
        <v>500000000</v>
      </c>
      <c r="AQ225" s="33">
        <v>439814800</v>
      </c>
      <c r="AR225" s="33">
        <v>60185200</v>
      </c>
      <c r="AS225" s="34">
        <v>0</v>
      </c>
      <c r="AT225" s="33">
        <v>377661023</v>
      </c>
      <c r="AU225" s="33">
        <v>62153777</v>
      </c>
      <c r="AV225" s="33">
        <v>196984823</v>
      </c>
      <c r="AW225" s="33">
        <v>180676200</v>
      </c>
      <c r="AX225" s="33">
        <v>196984823</v>
      </c>
      <c r="AY225" s="34">
        <v>0</v>
      </c>
      <c r="AZ225" s="33">
        <v>196984823</v>
      </c>
      <c r="BA225" s="34">
        <v>0</v>
      </c>
      <c r="BB225" s="34">
        <v>0</v>
      </c>
      <c r="BC225" s="18">
        <f t="shared" si="28"/>
        <v>0.75532204599999997</v>
      </c>
      <c r="BD225" s="18">
        <f t="shared" si="29"/>
        <v>0.39396964600000001</v>
      </c>
    </row>
    <row r="226" spans="1:56" s="13" customFormat="1" ht="16.5" customHeight="1">
      <c r="A226" s="70" t="s">
        <v>47</v>
      </c>
      <c r="B226" s="115"/>
      <c r="C226" s="70" t="s">
        <v>235</v>
      </c>
      <c r="D226" s="115"/>
      <c r="E226" s="70" t="s">
        <v>208</v>
      </c>
      <c r="F226" s="115"/>
      <c r="G226" s="70" t="s">
        <v>67</v>
      </c>
      <c r="H226" s="115"/>
      <c r="I226" s="70" t="s">
        <v>212</v>
      </c>
      <c r="J226" s="115"/>
      <c r="K226" s="115"/>
      <c r="L226" s="70" t="s">
        <v>246</v>
      </c>
      <c r="M226" s="115"/>
      <c r="N226" s="115"/>
      <c r="O226" s="70" t="s">
        <v>41</v>
      </c>
      <c r="P226" s="115"/>
      <c r="Q226" s="70" t="s">
        <v>41</v>
      </c>
      <c r="R226" s="115"/>
      <c r="S226" s="71" t="s">
        <v>247</v>
      </c>
      <c r="T226" s="116"/>
      <c r="U226" s="116"/>
      <c r="V226" s="116"/>
      <c r="W226" s="116"/>
      <c r="X226" s="116"/>
      <c r="Y226" s="116"/>
      <c r="Z226" s="116"/>
      <c r="AA226" s="72" t="s">
        <v>65</v>
      </c>
      <c r="AB226" s="116"/>
      <c r="AC226" s="116"/>
      <c r="AD226" s="116"/>
      <c r="AE226" s="116"/>
      <c r="AF226" s="72" t="s">
        <v>66</v>
      </c>
      <c r="AG226" s="116"/>
      <c r="AH226" s="116"/>
      <c r="AI226" s="32" t="s">
        <v>70</v>
      </c>
      <c r="AJ226" s="73" t="s">
        <v>71</v>
      </c>
      <c r="AK226" s="116"/>
      <c r="AL226" s="116"/>
      <c r="AM226" s="116"/>
      <c r="AN226" s="116"/>
      <c r="AO226" s="116"/>
      <c r="AP226" s="33">
        <v>65100000</v>
      </c>
      <c r="AQ226" s="33">
        <v>30000000</v>
      </c>
      <c r="AR226" s="33">
        <v>35100000</v>
      </c>
      <c r="AS226" s="34">
        <v>0</v>
      </c>
      <c r="AT226" s="33">
        <v>30000000</v>
      </c>
      <c r="AU226" s="34">
        <v>0</v>
      </c>
      <c r="AV226" s="34">
        <v>0</v>
      </c>
      <c r="AW226" s="33">
        <v>30000000</v>
      </c>
      <c r="AX226" s="34">
        <v>0</v>
      </c>
      <c r="AY226" s="34">
        <v>0</v>
      </c>
      <c r="AZ226" s="34">
        <v>0</v>
      </c>
      <c r="BA226" s="34">
        <v>0</v>
      </c>
      <c r="BB226" s="34">
        <v>0</v>
      </c>
      <c r="BC226" s="18">
        <f t="shared" si="28"/>
        <v>0.46082949308755761</v>
      </c>
      <c r="BD226" s="18">
        <f t="shared" si="29"/>
        <v>0</v>
      </c>
    </row>
    <row r="227" spans="1:56" s="13" customFormat="1" ht="16.5" customHeight="1">
      <c r="A227" s="70" t="s">
        <v>47</v>
      </c>
      <c r="B227" s="115"/>
      <c r="C227" s="70" t="s">
        <v>235</v>
      </c>
      <c r="D227" s="115"/>
      <c r="E227" s="70" t="s">
        <v>208</v>
      </c>
      <c r="F227" s="115"/>
      <c r="G227" s="70" t="s">
        <v>67</v>
      </c>
      <c r="H227" s="115"/>
      <c r="I227" s="70" t="s">
        <v>212</v>
      </c>
      <c r="J227" s="115"/>
      <c r="K227" s="115"/>
      <c r="L227" s="70" t="s">
        <v>248</v>
      </c>
      <c r="M227" s="115"/>
      <c r="N227" s="115"/>
      <c r="O227" s="70" t="s">
        <v>41</v>
      </c>
      <c r="P227" s="115"/>
      <c r="Q227" s="70" t="s">
        <v>41</v>
      </c>
      <c r="R227" s="115"/>
      <c r="S227" s="71" t="s">
        <v>249</v>
      </c>
      <c r="T227" s="116"/>
      <c r="U227" s="116"/>
      <c r="V227" s="116"/>
      <c r="W227" s="116"/>
      <c r="X227" s="116"/>
      <c r="Y227" s="116"/>
      <c r="Z227" s="116"/>
      <c r="AA227" s="72" t="s">
        <v>65</v>
      </c>
      <c r="AB227" s="116"/>
      <c r="AC227" s="116"/>
      <c r="AD227" s="116"/>
      <c r="AE227" s="116"/>
      <c r="AF227" s="72" t="s">
        <v>66</v>
      </c>
      <c r="AG227" s="116"/>
      <c r="AH227" s="116"/>
      <c r="AI227" s="32" t="s">
        <v>70</v>
      </c>
      <c r="AJ227" s="73" t="s">
        <v>71</v>
      </c>
      <c r="AK227" s="116"/>
      <c r="AL227" s="116"/>
      <c r="AM227" s="116"/>
      <c r="AN227" s="116"/>
      <c r="AO227" s="116"/>
      <c r="AP227" s="33">
        <v>168400000</v>
      </c>
      <c r="AQ227" s="33">
        <v>143781467</v>
      </c>
      <c r="AR227" s="33">
        <v>24618533</v>
      </c>
      <c r="AS227" s="34">
        <v>0</v>
      </c>
      <c r="AT227" s="33">
        <v>109426200</v>
      </c>
      <c r="AU227" s="33">
        <v>34355267</v>
      </c>
      <c r="AV227" s="34">
        <v>0</v>
      </c>
      <c r="AW227" s="33">
        <v>109426200</v>
      </c>
      <c r="AX227" s="34">
        <v>0</v>
      </c>
      <c r="AY227" s="34">
        <v>0</v>
      </c>
      <c r="AZ227" s="34">
        <v>0</v>
      </c>
      <c r="BA227" s="34">
        <v>0</v>
      </c>
      <c r="BB227" s="34">
        <v>0</v>
      </c>
      <c r="BC227" s="18">
        <f t="shared" si="28"/>
        <v>0.64979928741092641</v>
      </c>
      <c r="BD227" s="18">
        <f t="shared" si="29"/>
        <v>0</v>
      </c>
    </row>
    <row r="228" spans="1:56" s="13" customFormat="1" ht="16.5" customHeight="1">
      <c r="A228" s="70" t="s">
        <v>47</v>
      </c>
      <c r="B228" s="115"/>
      <c r="C228" s="70" t="s">
        <v>235</v>
      </c>
      <c r="D228" s="115"/>
      <c r="E228" s="70" t="s">
        <v>208</v>
      </c>
      <c r="F228" s="115"/>
      <c r="G228" s="70" t="s">
        <v>67</v>
      </c>
      <c r="H228" s="115"/>
      <c r="I228" s="70" t="s">
        <v>212</v>
      </c>
      <c r="J228" s="115"/>
      <c r="K228" s="115"/>
      <c r="L228" s="70" t="s">
        <v>250</v>
      </c>
      <c r="M228" s="115"/>
      <c r="N228" s="115"/>
      <c r="O228" s="70" t="s">
        <v>41</v>
      </c>
      <c r="P228" s="115"/>
      <c r="Q228" s="70" t="s">
        <v>41</v>
      </c>
      <c r="R228" s="115"/>
      <c r="S228" s="71" t="s">
        <v>251</v>
      </c>
      <c r="T228" s="116"/>
      <c r="U228" s="116"/>
      <c r="V228" s="116"/>
      <c r="W228" s="116"/>
      <c r="X228" s="116"/>
      <c r="Y228" s="116"/>
      <c r="Z228" s="116"/>
      <c r="AA228" s="72" t="s">
        <v>65</v>
      </c>
      <c r="AB228" s="116"/>
      <c r="AC228" s="116"/>
      <c r="AD228" s="116"/>
      <c r="AE228" s="116"/>
      <c r="AF228" s="72" t="s">
        <v>66</v>
      </c>
      <c r="AG228" s="116"/>
      <c r="AH228" s="116"/>
      <c r="AI228" s="32" t="s">
        <v>70</v>
      </c>
      <c r="AJ228" s="73" t="s">
        <v>71</v>
      </c>
      <c r="AK228" s="116"/>
      <c r="AL228" s="116"/>
      <c r="AM228" s="116"/>
      <c r="AN228" s="116"/>
      <c r="AO228" s="116"/>
      <c r="AP228" s="33">
        <v>65200000</v>
      </c>
      <c r="AQ228" s="33">
        <v>65200000</v>
      </c>
      <c r="AR228" s="34">
        <v>0</v>
      </c>
      <c r="AS228" s="34">
        <v>0</v>
      </c>
      <c r="AT228" s="33">
        <v>38151490</v>
      </c>
      <c r="AU228" s="33">
        <v>27048510</v>
      </c>
      <c r="AV228" s="33">
        <v>38151490</v>
      </c>
      <c r="AW228" s="34">
        <v>0</v>
      </c>
      <c r="AX228" s="33">
        <v>38151490</v>
      </c>
      <c r="AY228" s="34">
        <v>0</v>
      </c>
      <c r="AZ228" s="33">
        <v>38151490</v>
      </c>
      <c r="BA228" s="34">
        <v>0</v>
      </c>
      <c r="BB228" s="34">
        <v>0</v>
      </c>
      <c r="BC228" s="18">
        <f t="shared" si="28"/>
        <v>0.58514555214723929</v>
      </c>
      <c r="BD228" s="18">
        <f t="shared" si="29"/>
        <v>0.58514555214723929</v>
      </c>
    </row>
    <row r="229" spans="1:56" s="13" customFormat="1" ht="16.5" customHeight="1">
      <c r="A229" s="70" t="s">
        <v>47</v>
      </c>
      <c r="B229" s="115"/>
      <c r="C229" s="70" t="s">
        <v>235</v>
      </c>
      <c r="D229" s="115"/>
      <c r="E229" s="70" t="s">
        <v>208</v>
      </c>
      <c r="F229" s="115"/>
      <c r="G229" s="70" t="s">
        <v>67</v>
      </c>
      <c r="H229" s="115"/>
      <c r="I229" s="70" t="s">
        <v>212</v>
      </c>
      <c r="J229" s="115"/>
      <c r="K229" s="115"/>
      <c r="L229" s="70" t="s">
        <v>252</v>
      </c>
      <c r="M229" s="115"/>
      <c r="N229" s="115"/>
      <c r="O229" s="70" t="s">
        <v>41</v>
      </c>
      <c r="P229" s="115"/>
      <c r="Q229" s="70" t="s">
        <v>41</v>
      </c>
      <c r="R229" s="115"/>
      <c r="S229" s="71" t="s">
        <v>253</v>
      </c>
      <c r="T229" s="116"/>
      <c r="U229" s="116"/>
      <c r="V229" s="116"/>
      <c r="W229" s="116"/>
      <c r="X229" s="116"/>
      <c r="Y229" s="116"/>
      <c r="Z229" s="116"/>
      <c r="AA229" s="72" t="s">
        <v>65</v>
      </c>
      <c r="AB229" s="116"/>
      <c r="AC229" s="116"/>
      <c r="AD229" s="116"/>
      <c r="AE229" s="116"/>
      <c r="AF229" s="72" t="s">
        <v>66</v>
      </c>
      <c r="AG229" s="116"/>
      <c r="AH229" s="116"/>
      <c r="AI229" s="32" t="s">
        <v>70</v>
      </c>
      <c r="AJ229" s="73" t="s">
        <v>71</v>
      </c>
      <c r="AK229" s="116"/>
      <c r="AL229" s="116"/>
      <c r="AM229" s="116"/>
      <c r="AN229" s="116"/>
      <c r="AO229" s="116"/>
      <c r="AP229" s="33">
        <v>201300000</v>
      </c>
      <c r="AQ229" s="33">
        <v>200833333</v>
      </c>
      <c r="AR229" s="33">
        <v>466667</v>
      </c>
      <c r="AS229" s="34">
        <v>0</v>
      </c>
      <c r="AT229" s="33">
        <v>200083333</v>
      </c>
      <c r="AU229" s="33">
        <v>750000</v>
      </c>
      <c r="AV229" s="33">
        <v>158833333</v>
      </c>
      <c r="AW229" s="33">
        <v>41250000</v>
      </c>
      <c r="AX229" s="33">
        <v>158833333</v>
      </c>
      <c r="AY229" s="34">
        <v>0</v>
      </c>
      <c r="AZ229" s="33">
        <v>158833333</v>
      </c>
      <c r="BA229" s="34">
        <v>0</v>
      </c>
      <c r="BB229" s="34">
        <v>0</v>
      </c>
      <c r="BC229" s="18">
        <f t="shared" ref="BC229:BC242" si="30">+IFERROR(AT229/AP229,0)</f>
        <v>0.9939559513164431</v>
      </c>
      <c r="BD229" s="18">
        <f t="shared" ref="BD229:BD242" si="31">+IFERROR(AV229/AP229,0)</f>
        <v>0.78903791852955785</v>
      </c>
    </row>
    <row r="230" spans="1:56" s="13" customFormat="1" ht="16.5" customHeight="1">
      <c r="A230" s="66" t="s">
        <v>47</v>
      </c>
      <c r="B230" s="115"/>
      <c r="C230" s="66" t="s">
        <v>235</v>
      </c>
      <c r="D230" s="115"/>
      <c r="E230" s="66" t="s">
        <v>208</v>
      </c>
      <c r="F230" s="115"/>
      <c r="G230" s="66" t="s">
        <v>67</v>
      </c>
      <c r="H230" s="115"/>
      <c r="I230" s="66" t="s">
        <v>212</v>
      </c>
      <c r="J230" s="115"/>
      <c r="K230" s="115"/>
      <c r="L230" s="66" t="s">
        <v>246</v>
      </c>
      <c r="M230" s="115"/>
      <c r="N230" s="115"/>
      <c r="O230" s="66" t="s">
        <v>93</v>
      </c>
      <c r="P230" s="115"/>
      <c r="Q230" s="66" t="s">
        <v>41</v>
      </c>
      <c r="R230" s="115"/>
      <c r="S230" s="67" t="s">
        <v>254</v>
      </c>
      <c r="T230" s="116"/>
      <c r="U230" s="116"/>
      <c r="V230" s="116"/>
      <c r="W230" s="116"/>
      <c r="X230" s="116"/>
      <c r="Y230" s="116"/>
      <c r="Z230" s="116"/>
      <c r="AA230" s="68" t="s">
        <v>65</v>
      </c>
      <c r="AB230" s="116"/>
      <c r="AC230" s="116"/>
      <c r="AD230" s="116"/>
      <c r="AE230" s="116"/>
      <c r="AF230" s="68" t="s">
        <v>66</v>
      </c>
      <c r="AG230" s="116"/>
      <c r="AH230" s="116"/>
      <c r="AI230" s="35" t="s">
        <v>70</v>
      </c>
      <c r="AJ230" s="75" t="s">
        <v>71</v>
      </c>
      <c r="AK230" s="116"/>
      <c r="AL230" s="116"/>
      <c r="AM230" s="116"/>
      <c r="AN230" s="116"/>
      <c r="AO230" s="116"/>
      <c r="AP230" s="36">
        <v>65100000</v>
      </c>
      <c r="AQ230" s="36">
        <v>30000000</v>
      </c>
      <c r="AR230" s="36">
        <v>35100000</v>
      </c>
      <c r="AS230" s="37">
        <v>0</v>
      </c>
      <c r="AT230" s="36">
        <v>30000000</v>
      </c>
      <c r="AU230" s="37">
        <v>0</v>
      </c>
      <c r="AV230" s="37">
        <v>0</v>
      </c>
      <c r="AW230" s="36">
        <v>30000000</v>
      </c>
      <c r="AX230" s="37">
        <v>0</v>
      </c>
      <c r="AY230" s="37">
        <v>0</v>
      </c>
      <c r="AZ230" s="37">
        <v>0</v>
      </c>
      <c r="BA230" s="37">
        <v>0</v>
      </c>
      <c r="BB230" s="37">
        <v>0</v>
      </c>
      <c r="BC230" s="18">
        <f t="shared" si="30"/>
        <v>0.46082949308755761</v>
      </c>
      <c r="BD230" s="18">
        <f t="shared" si="31"/>
        <v>0</v>
      </c>
    </row>
    <row r="231" spans="1:56" s="13" customFormat="1" ht="16.5" customHeight="1">
      <c r="A231" s="66" t="s">
        <v>47</v>
      </c>
      <c r="B231" s="115"/>
      <c r="C231" s="66" t="s">
        <v>235</v>
      </c>
      <c r="D231" s="115"/>
      <c r="E231" s="66" t="s">
        <v>208</v>
      </c>
      <c r="F231" s="115"/>
      <c r="G231" s="66" t="s">
        <v>67</v>
      </c>
      <c r="H231" s="115"/>
      <c r="I231" s="66" t="s">
        <v>212</v>
      </c>
      <c r="J231" s="115"/>
      <c r="K231" s="115"/>
      <c r="L231" s="66" t="s">
        <v>248</v>
      </c>
      <c r="M231" s="115"/>
      <c r="N231" s="115"/>
      <c r="O231" s="66" t="s">
        <v>93</v>
      </c>
      <c r="P231" s="115"/>
      <c r="Q231" s="66" t="s">
        <v>41</v>
      </c>
      <c r="R231" s="115"/>
      <c r="S231" s="67" t="s">
        <v>255</v>
      </c>
      <c r="T231" s="116"/>
      <c r="U231" s="116"/>
      <c r="V231" s="116"/>
      <c r="W231" s="116"/>
      <c r="X231" s="116"/>
      <c r="Y231" s="116"/>
      <c r="Z231" s="116"/>
      <c r="AA231" s="68" t="s">
        <v>65</v>
      </c>
      <c r="AB231" s="116"/>
      <c r="AC231" s="116"/>
      <c r="AD231" s="116"/>
      <c r="AE231" s="116"/>
      <c r="AF231" s="68" t="s">
        <v>66</v>
      </c>
      <c r="AG231" s="116"/>
      <c r="AH231" s="116"/>
      <c r="AI231" s="35" t="s">
        <v>70</v>
      </c>
      <c r="AJ231" s="75" t="s">
        <v>71</v>
      </c>
      <c r="AK231" s="116"/>
      <c r="AL231" s="116"/>
      <c r="AM231" s="116"/>
      <c r="AN231" s="116"/>
      <c r="AO231" s="116"/>
      <c r="AP231" s="36">
        <v>168400000</v>
      </c>
      <c r="AQ231" s="36">
        <v>143781467</v>
      </c>
      <c r="AR231" s="36">
        <v>24618533</v>
      </c>
      <c r="AS231" s="37">
        <v>0</v>
      </c>
      <c r="AT231" s="36">
        <v>109426200</v>
      </c>
      <c r="AU231" s="36">
        <v>34355267</v>
      </c>
      <c r="AV231" s="37">
        <v>0</v>
      </c>
      <c r="AW231" s="36">
        <v>109426200</v>
      </c>
      <c r="AX231" s="37">
        <v>0</v>
      </c>
      <c r="AY231" s="37">
        <v>0</v>
      </c>
      <c r="AZ231" s="37">
        <v>0</v>
      </c>
      <c r="BA231" s="37">
        <v>0</v>
      </c>
      <c r="BB231" s="37">
        <v>0</v>
      </c>
      <c r="BC231" s="18">
        <f t="shared" si="30"/>
        <v>0.64979928741092641</v>
      </c>
      <c r="BD231" s="18">
        <f t="shared" si="31"/>
        <v>0</v>
      </c>
    </row>
    <row r="232" spans="1:56" s="13" customFormat="1" ht="16.5" customHeight="1">
      <c r="A232" s="66" t="s">
        <v>47</v>
      </c>
      <c r="B232" s="115"/>
      <c r="C232" s="66" t="s">
        <v>235</v>
      </c>
      <c r="D232" s="115"/>
      <c r="E232" s="66" t="s">
        <v>208</v>
      </c>
      <c r="F232" s="115"/>
      <c r="G232" s="66" t="s">
        <v>67</v>
      </c>
      <c r="H232" s="115"/>
      <c r="I232" s="66" t="s">
        <v>212</v>
      </c>
      <c r="J232" s="115"/>
      <c r="K232" s="115"/>
      <c r="L232" s="66" t="s">
        <v>250</v>
      </c>
      <c r="M232" s="115"/>
      <c r="N232" s="115"/>
      <c r="O232" s="66" t="s">
        <v>93</v>
      </c>
      <c r="P232" s="115"/>
      <c r="Q232" s="66" t="s">
        <v>41</v>
      </c>
      <c r="R232" s="115"/>
      <c r="S232" s="67" t="s">
        <v>256</v>
      </c>
      <c r="T232" s="116"/>
      <c r="U232" s="116"/>
      <c r="V232" s="116"/>
      <c r="W232" s="116"/>
      <c r="X232" s="116"/>
      <c r="Y232" s="116"/>
      <c r="Z232" s="116"/>
      <c r="AA232" s="68" t="s">
        <v>65</v>
      </c>
      <c r="AB232" s="116"/>
      <c r="AC232" s="116"/>
      <c r="AD232" s="116"/>
      <c r="AE232" s="116"/>
      <c r="AF232" s="68" t="s">
        <v>66</v>
      </c>
      <c r="AG232" s="116"/>
      <c r="AH232" s="116"/>
      <c r="AI232" s="35" t="s">
        <v>70</v>
      </c>
      <c r="AJ232" s="75" t="s">
        <v>71</v>
      </c>
      <c r="AK232" s="116"/>
      <c r="AL232" s="116"/>
      <c r="AM232" s="116"/>
      <c r="AN232" s="116"/>
      <c r="AO232" s="116"/>
      <c r="AP232" s="36">
        <v>65200000</v>
      </c>
      <c r="AQ232" s="36">
        <v>65200000</v>
      </c>
      <c r="AR232" s="37">
        <v>0</v>
      </c>
      <c r="AS232" s="37">
        <v>0</v>
      </c>
      <c r="AT232" s="36">
        <v>38151490</v>
      </c>
      <c r="AU232" s="36">
        <v>27048510</v>
      </c>
      <c r="AV232" s="36">
        <v>38151490</v>
      </c>
      <c r="AW232" s="37">
        <v>0</v>
      </c>
      <c r="AX232" s="36">
        <v>38151490</v>
      </c>
      <c r="AY232" s="37">
        <v>0</v>
      </c>
      <c r="AZ232" s="36">
        <v>38151490</v>
      </c>
      <c r="BA232" s="37">
        <v>0</v>
      </c>
      <c r="BB232" s="37">
        <v>0</v>
      </c>
      <c r="BC232" s="18">
        <f t="shared" si="30"/>
        <v>0.58514555214723929</v>
      </c>
      <c r="BD232" s="18">
        <f t="shared" si="31"/>
        <v>0.58514555214723929</v>
      </c>
    </row>
    <row r="233" spans="1:56" s="13" customFormat="1" ht="16.5" customHeight="1">
      <c r="A233" s="66" t="s">
        <v>47</v>
      </c>
      <c r="B233" s="115"/>
      <c r="C233" s="66" t="s">
        <v>235</v>
      </c>
      <c r="D233" s="115"/>
      <c r="E233" s="66" t="s">
        <v>208</v>
      </c>
      <c r="F233" s="115"/>
      <c r="G233" s="66" t="s">
        <v>67</v>
      </c>
      <c r="H233" s="115"/>
      <c r="I233" s="66" t="s">
        <v>212</v>
      </c>
      <c r="J233" s="115"/>
      <c r="K233" s="115"/>
      <c r="L233" s="66" t="s">
        <v>252</v>
      </c>
      <c r="M233" s="115"/>
      <c r="N233" s="115"/>
      <c r="O233" s="66" t="s">
        <v>93</v>
      </c>
      <c r="P233" s="115"/>
      <c r="Q233" s="66" t="s">
        <v>41</v>
      </c>
      <c r="R233" s="115"/>
      <c r="S233" s="67" t="s">
        <v>257</v>
      </c>
      <c r="T233" s="116"/>
      <c r="U233" s="116"/>
      <c r="V233" s="116"/>
      <c r="W233" s="116"/>
      <c r="X233" s="116"/>
      <c r="Y233" s="116"/>
      <c r="Z233" s="116"/>
      <c r="AA233" s="68" t="s">
        <v>65</v>
      </c>
      <c r="AB233" s="116"/>
      <c r="AC233" s="116"/>
      <c r="AD233" s="116"/>
      <c r="AE233" s="116"/>
      <c r="AF233" s="68" t="s">
        <v>66</v>
      </c>
      <c r="AG233" s="116"/>
      <c r="AH233" s="116"/>
      <c r="AI233" s="35" t="s">
        <v>70</v>
      </c>
      <c r="AJ233" s="75" t="s">
        <v>71</v>
      </c>
      <c r="AK233" s="116"/>
      <c r="AL233" s="116"/>
      <c r="AM233" s="116"/>
      <c r="AN233" s="116"/>
      <c r="AO233" s="116"/>
      <c r="AP233" s="36">
        <v>201300000</v>
      </c>
      <c r="AQ233" s="36">
        <v>200833333</v>
      </c>
      <c r="AR233" s="36">
        <v>466667</v>
      </c>
      <c r="AS233" s="37">
        <v>0</v>
      </c>
      <c r="AT233" s="36">
        <v>200083333</v>
      </c>
      <c r="AU233" s="36">
        <v>750000</v>
      </c>
      <c r="AV233" s="36">
        <v>158833333</v>
      </c>
      <c r="AW233" s="36">
        <v>41250000</v>
      </c>
      <c r="AX233" s="36">
        <v>158833333</v>
      </c>
      <c r="AY233" s="37">
        <v>0</v>
      </c>
      <c r="AZ233" s="36">
        <v>158833333</v>
      </c>
      <c r="BA233" s="37">
        <v>0</v>
      </c>
      <c r="BB233" s="37">
        <v>0</v>
      </c>
      <c r="BC233" s="18">
        <f t="shared" si="30"/>
        <v>0.9939559513164431</v>
      </c>
      <c r="BD233" s="18">
        <f t="shared" si="31"/>
        <v>0.78903791852955785</v>
      </c>
    </row>
    <row r="234" spans="1:56" s="13" customFormat="1" ht="16.5" customHeight="1">
      <c r="A234" s="70" t="s">
        <v>47</v>
      </c>
      <c r="B234" s="115"/>
      <c r="C234" s="70" t="s">
        <v>235</v>
      </c>
      <c r="D234" s="115"/>
      <c r="E234" s="70" t="s">
        <v>208</v>
      </c>
      <c r="F234" s="115"/>
      <c r="G234" s="70" t="s">
        <v>67</v>
      </c>
      <c r="H234" s="115"/>
      <c r="I234" s="70" t="s">
        <v>212</v>
      </c>
      <c r="J234" s="115"/>
      <c r="K234" s="115"/>
      <c r="L234" s="70" t="s">
        <v>41</v>
      </c>
      <c r="M234" s="115"/>
      <c r="N234" s="115"/>
      <c r="O234" s="70" t="s">
        <v>41</v>
      </c>
      <c r="P234" s="115"/>
      <c r="Q234" s="70" t="s">
        <v>41</v>
      </c>
      <c r="R234" s="115"/>
      <c r="S234" s="71" t="s">
        <v>245</v>
      </c>
      <c r="T234" s="116"/>
      <c r="U234" s="116"/>
      <c r="V234" s="116"/>
      <c r="W234" s="116"/>
      <c r="X234" s="116"/>
      <c r="Y234" s="116"/>
      <c r="Z234" s="116"/>
      <c r="AA234" s="72" t="s">
        <v>65</v>
      </c>
      <c r="AB234" s="116"/>
      <c r="AC234" s="116"/>
      <c r="AD234" s="116"/>
      <c r="AE234" s="116"/>
      <c r="AF234" s="72" t="s">
        <v>66</v>
      </c>
      <c r="AG234" s="116"/>
      <c r="AH234" s="116"/>
      <c r="AI234" s="32" t="s">
        <v>70</v>
      </c>
      <c r="AJ234" s="73" t="s">
        <v>71</v>
      </c>
      <c r="AK234" s="116"/>
      <c r="AL234" s="116"/>
      <c r="AM234" s="116"/>
      <c r="AN234" s="116"/>
      <c r="AO234" s="116"/>
      <c r="AP234" s="33">
        <v>500000000</v>
      </c>
      <c r="AQ234" s="33">
        <v>439814800</v>
      </c>
      <c r="AR234" s="33">
        <v>60185200</v>
      </c>
      <c r="AS234" s="34">
        <v>0</v>
      </c>
      <c r="AT234" s="33">
        <v>377661023</v>
      </c>
      <c r="AU234" s="33">
        <v>62153777</v>
      </c>
      <c r="AV234" s="33">
        <v>196984823</v>
      </c>
      <c r="AW234" s="33">
        <v>180676200</v>
      </c>
      <c r="AX234" s="33">
        <v>196984823</v>
      </c>
      <c r="AY234" s="34">
        <v>0</v>
      </c>
      <c r="AZ234" s="33">
        <v>196984823</v>
      </c>
      <c r="BA234" s="34">
        <v>0</v>
      </c>
      <c r="BB234" s="34">
        <v>0</v>
      </c>
      <c r="BC234" s="18">
        <f t="shared" si="30"/>
        <v>0.75532204599999997</v>
      </c>
      <c r="BD234" s="18">
        <f t="shared" si="31"/>
        <v>0.39396964600000001</v>
      </c>
    </row>
    <row r="235" spans="1:56" s="13" customFormat="1" ht="16.5" customHeight="1">
      <c r="A235" s="70" t="s">
        <v>47</v>
      </c>
      <c r="B235" s="115"/>
      <c r="C235" s="70" t="s">
        <v>235</v>
      </c>
      <c r="D235" s="115"/>
      <c r="E235" s="70" t="s">
        <v>208</v>
      </c>
      <c r="F235" s="115"/>
      <c r="G235" s="70" t="s">
        <v>70</v>
      </c>
      <c r="H235" s="115"/>
      <c r="I235" s="70"/>
      <c r="J235" s="115"/>
      <c r="K235" s="115"/>
      <c r="L235" s="70"/>
      <c r="M235" s="115"/>
      <c r="N235" s="115"/>
      <c r="O235" s="70"/>
      <c r="P235" s="115"/>
      <c r="Q235" s="70"/>
      <c r="R235" s="115"/>
      <c r="S235" s="71" t="s">
        <v>258</v>
      </c>
      <c r="T235" s="116"/>
      <c r="U235" s="116"/>
      <c r="V235" s="116"/>
      <c r="W235" s="116"/>
      <c r="X235" s="116"/>
      <c r="Y235" s="116"/>
      <c r="Z235" s="116"/>
      <c r="AA235" s="72" t="s">
        <v>65</v>
      </c>
      <c r="AB235" s="116"/>
      <c r="AC235" s="116"/>
      <c r="AD235" s="116"/>
      <c r="AE235" s="116"/>
      <c r="AF235" s="72" t="s">
        <v>66</v>
      </c>
      <c r="AG235" s="116"/>
      <c r="AH235" s="116"/>
      <c r="AI235" s="32" t="s">
        <v>202</v>
      </c>
      <c r="AJ235" s="73" t="s">
        <v>203</v>
      </c>
      <c r="AK235" s="116"/>
      <c r="AL235" s="116"/>
      <c r="AM235" s="116"/>
      <c r="AN235" s="116"/>
      <c r="AO235" s="116"/>
      <c r="AP235" s="33">
        <v>1716498462</v>
      </c>
      <c r="AQ235" s="34">
        <v>0</v>
      </c>
      <c r="AR235" s="33">
        <v>1716498462</v>
      </c>
      <c r="AS235" s="34">
        <v>0</v>
      </c>
      <c r="AT235" s="34">
        <v>0</v>
      </c>
      <c r="AU235" s="34">
        <v>0</v>
      </c>
      <c r="AV235" s="34">
        <v>0</v>
      </c>
      <c r="AW235" s="34">
        <v>0</v>
      </c>
      <c r="AX235" s="34">
        <v>0</v>
      </c>
      <c r="AY235" s="34">
        <v>0</v>
      </c>
      <c r="AZ235" s="34">
        <v>0</v>
      </c>
      <c r="BA235" s="34">
        <v>0</v>
      </c>
      <c r="BB235" s="34">
        <v>0</v>
      </c>
      <c r="BC235" s="18">
        <f t="shared" si="30"/>
        <v>0</v>
      </c>
      <c r="BD235" s="18">
        <f t="shared" si="31"/>
        <v>0</v>
      </c>
    </row>
    <row r="236" spans="1:56" s="13" customFormat="1" ht="16.5" customHeight="1">
      <c r="A236" s="70" t="s">
        <v>47</v>
      </c>
      <c r="B236" s="115"/>
      <c r="C236" s="70" t="s">
        <v>235</v>
      </c>
      <c r="D236" s="115"/>
      <c r="E236" s="70" t="s">
        <v>208</v>
      </c>
      <c r="F236" s="115"/>
      <c r="G236" s="70" t="s">
        <v>70</v>
      </c>
      <c r="H236" s="115"/>
      <c r="I236" s="70" t="s">
        <v>212</v>
      </c>
      <c r="J236" s="115"/>
      <c r="K236" s="115"/>
      <c r="L236" s="70"/>
      <c r="M236" s="115"/>
      <c r="N236" s="115"/>
      <c r="O236" s="70"/>
      <c r="P236" s="115"/>
      <c r="Q236" s="70"/>
      <c r="R236" s="115"/>
      <c r="S236" s="71" t="s">
        <v>258</v>
      </c>
      <c r="T236" s="116"/>
      <c r="U236" s="116"/>
      <c r="V236" s="116"/>
      <c r="W236" s="116"/>
      <c r="X236" s="116"/>
      <c r="Y236" s="116"/>
      <c r="Z236" s="116"/>
      <c r="AA236" s="72" t="s">
        <v>65</v>
      </c>
      <c r="AB236" s="116"/>
      <c r="AC236" s="116"/>
      <c r="AD236" s="116"/>
      <c r="AE236" s="116"/>
      <c r="AF236" s="72" t="s">
        <v>66</v>
      </c>
      <c r="AG236" s="116"/>
      <c r="AH236" s="116"/>
      <c r="AI236" s="32" t="s">
        <v>202</v>
      </c>
      <c r="AJ236" s="73" t="s">
        <v>203</v>
      </c>
      <c r="AK236" s="116"/>
      <c r="AL236" s="116"/>
      <c r="AM236" s="116"/>
      <c r="AN236" s="116"/>
      <c r="AO236" s="116"/>
      <c r="AP236" s="33">
        <v>1716498462</v>
      </c>
      <c r="AQ236" s="34">
        <v>0</v>
      </c>
      <c r="AR236" s="33">
        <v>1716498462</v>
      </c>
      <c r="AS236" s="34">
        <v>0</v>
      </c>
      <c r="AT236" s="34">
        <v>0</v>
      </c>
      <c r="AU236" s="34">
        <v>0</v>
      </c>
      <c r="AV236" s="34">
        <v>0</v>
      </c>
      <c r="AW236" s="34">
        <v>0</v>
      </c>
      <c r="AX236" s="34">
        <v>0</v>
      </c>
      <c r="AY236" s="34">
        <v>0</v>
      </c>
      <c r="AZ236" s="34">
        <v>0</v>
      </c>
      <c r="BA236" s="34">
        <v>0</v>
      </c>
      <c r="BB236" s="34">
        <v>0</v>
      </c>
      <c r="BC236" s="18">
        <f t="shared" si="30"/>
        <v>0</v>
      </c>
      <c r="BD236" s="18">
        <f t="shared" si="31"/>
        <v>0</v>
      </c>
    </row>
    <row r="237" spans="1:56" s="13" customFormat="1" ht="16.5" customHeight="1">
      <c r="A237" s="70" t="s">
        <v>47</v>
      </c>
      <c r="B237" s="115"/>
      <c r="C237" s="70" t="s">
        <v>235</v>
      </c>
      <c r="D237" s="115"/>
      <c r="E237" s="70" t="s">
        <v>208</v>
      </c>
      <c r="F237" s="115"/>
      <c r="G237" s="70" t="s">
        <v>70</v>
      </c>
      <c r="H237" s="115"/>
      <c r="I237" s="70" t="s">
        <v>212</v>
      </c>
      <c r="J237" s="115"/>
      <c r="K237" s="115"/>
      <c r="L237" s="70" t="s">
        <v>259</v>
      </c>
      <c r="M237" s="115"/>
      <c r="N237" s="115"/>
      <c r="O237" s="70"/>
      <c r="P237" s="115"/>
      <c r="Q237" s="70"/>
      <c r="R237" s="115"/>
      <c r="S237" s="71" t="s">
        <v>260</v>
      </c>
      <c r="T237" s="116"/>
      <c r="U237" s="116"/>
      <c r="V237" s="116"/>
      <c r="W237" s="116"/>
      <c r="X237" s="116"/>
      <c r="Y237" s="116"/>
      <c r="Z237" s="116"/>
      <c r="AA237" s="72" t="s">
        <v>65</v>
      </c>
      <c r="AB237" s="116"/>
      <c r="AC237" s="116"/>
      <c r="AD237" s="116"/>
      <c r="AE237" s="116"/>
      <c r="AF237" s="72" t="s">
        <v>66</v>
      </c>
      <c r="AG237" s="116"/>
      <c r="AH237" s="116"/>
      <c r="AI237" s="32" t="s">
        <v>202</v>
      </c>
      <c r="AJ237" s="73" t="s">
        <v>203</v>
      </c>
      <c r="AK237" s="116"/>
      <c r="AL237" s="116"/>
      <c r="AM237" s="116"/>
      <c r="AN237" s="116"/>
      <c r="AO237" s="116"/>
      <c r="AP237" s="33">
        <v>1716498462</v>
      </c>
      <c r="AQ237" s="34">
        <v>0</v>
      </c>
      <c r="AR237" s="33">
        <v>1716498462</v>
      </c>
      <c r="AS237" s="34">
        <v>0</v>
      </c>
      <c r="AT237" s="34">
        <v>0</v>
      </c>
      <c r="AU237" s="34">
        <v>0</v>
      </c>
      <c r="AV237" s="34">
        <v>0</v>
      </c>
      <c r="AW237" s="34">
        <v>0</v>
      </c>
      <c r="AX237" s="34">
        <v>0</v>
      </c>
      <c r="AY237" s="34">
        <v>0</v>
      </c>
      <c r="AZ237" s="34">
        <v>0</v>
      </c>
      <c r="BA237" s="34">
        <v>0</v>
      </c>
      <c r="BB237" s="34">
        <v>0</v>
      </c>
      <c r="BC237" s="18">
        <f t="shared" si="30"/>
        <v>0</v>
      </c>
      <c r="BD237" s="18">
        <f t="shared" si="31"/>
        <v>0</v>
      </c>
    </row>
    <row r="238" spans="1:56" s="13" customFormat="1" ht="16.5" customHeight="1">
      <c r="A238" s="66" t="s">
        <v>47</v>
      </c>
      <c r="B238" s="115"/>
      <c r="C238" s="66" t="s">
        <v>235</v>
      </c>
      <c r="D238" s="115"/>
      <c r="E238" s="66" t="s">
        <v>208</v>
      </c>
      <c r="F238" s="115"/>
      <c r="G238" s="66" t="s">
        <v>70</v>
      </c>
      <c r="H238" s="115"/>
      <c r="I238" s="66" t="s">
        <v>212</v>
      </c>
      <c r="J238" s="115"/>
      <c r="K238" s="115"/>
      <c r="L238" s="66" t="s">
        <v>259</v>
      </c>
      <c r="M238" s="115"/>
      <c r="N238" s="115"/>
      <c r="O238" s="66" t="s">
        <v>93</v>
      </c>
      <c r="P238" s="115"/>
      <c r="Q238" s="66"/>
      <c r="R238" s="115"/>
      <c r="S238" s="67" t="s">
        <v>261</v>
      </c>
      <c r="T238" s="116"/>
      <c r="U238" s="116"/>
      <c r="V238" s="116"/>
      <c r="W238" s="116"/>
      <c r="X238" s="116"/>
      <c r="Y238" s="116"/>
      <c r="Z238" s="116"/>
      <c r="AA238" s="68" t="s">
        <v>65</v>
      </c>
      <c r="AB238" s="116"/>
      <c r="AC238" s="116"/>
      <c r="AD238" s="116"/>
      <c r="AE238" s="116"/>
      <c r="AF238" s="68" t="s">
        <v>66</v>
      </c>
      <c r="AG238" s="116"/>
      <c r="AH238" s="116"/>
      <c r="AI238" s="35" t="s">
        <v>202</v>
      </c>
      <c r="AJ238" s="75" t="s">
        <v>203</v>
      </c>
      <c r="AK238" s="116"/>
      <c r="AL238" s="116"/>
      <c r="AM238" s="116"/>
      <c r="AN238" s="116"/>
      <c r="AO238" s="116"/>
      <c r="AP238" s="36">
        <v>1716498462</v>
      </c>
      <c r="AQ238" s="37">
        <v>0</v>
      </c>
      <c r="AR238" s="36">
        <v>1716498462</v>
      </c>
      <c r="AS238" s="37">
        <v>0</v>
      </c>
      <c r="AT238" s="37">
        <v>0</v>
      </c>
      <c r="AU238" s="37">
        <v>0</v>
      </c>
      <c r="AV238" s="37">
        <v>0</v>
      </c>
      <c r="AW238" s="37">
        <v>0</v>
      </c>
      <c r="AX238" s="37">
        <v>0</v>
      </c>
      <c r="AY238" s="37">
        <v>0</v>
      </c>
      <c r="AZ238" s="37">
        <v>0</v>
      </c>
      <c r="BA238" s="37">
        <v>0</v>
      </c>
      <c r="BB238" s="37">
        <v>0</v>
      </c>
      <c r="BC238" s="18">
        <f t="shared" si="30"/>
        <v>0</v>
      </c>
      <c r="BD238" s="18">
        <f t="shared" si="31"/>
        <v>0</v>
      </c>
    </row>
    <row r="239" spans="1:56" s="13" customFormat="1" ht="16.5" customHeight="1">
      <c r="A239" s="70" t="s">
        <v>47</v>
      </c>
      <c r="B239" s="115"/>
      <c r="C239" s="70" t="s">
        <v>235</v>
      </c>
      <c r="D239" s="115"/>
      <c r="E239" s="70" t="s">
        <v>208</v>
      </c>
      <c r="F239" s="115"/>
      <c r="G239" s="70" t="s">
        <v>262</v>
      </c>
      <c r="H239" s="115"/>
      <c r="I239" s="70" t="s">
        <v>212</v>
      </c>
      <c r="J239" s="115"/>
      <c r="K239" s="115"/>
      <c r="L239" s="70" t="s">
        <v>263</v>
      </c>
      <c r="M239" s="115"/>
      <c r="N239" s="115"/>
      <c r="O239" s="70"/>
      <c r="P239" s="115"/>
      <c r="Q239" s="70"/>
      <c r="R239" s="115"/>
      <c r="S239" s="71" t="s">
        <v>264</v>
      </c>
      <c r="T239" s="116"/>
      <c r="U239" s="116"/>
      <c r="V239" s="116"/>
      <c r="W239" s="116"/>
      <c r="X239" s="116"/>
      <c r="Y239" s="116"/>
      <c r="Z239" s="116"/>
      <c r="AA239" s="72" t="s">
        <v>65</v>
      </c>
      <c r="AB239" s="116"/>
      <c r="AC239" s="116"/>
      <c r="AD239" s="116"/>
      <c r="AE239" s="116"/>
      <c r="AF239" s="72" t="s">
        <v>66</v>
      </c>
      <c r="AG239" s="116"/>
      <c r="AH239" s="116"/>
      <c r="AI239" s="32" t="s">
        <v>70</v>
      </c>
      <c r="AJ239" s="73" t="s">
        <v>71</v>
      </c>
      <c r="AK239" s="116"/>
      <c r="AL239" s="116"/>
      <c r="AM239" s="116"/>
      <c r="AN239" s="116"/>
      <c r="AO239" s="116"/>
      <c r="AP239" s="33">
        <v>4000000000</v>
      </c>
      <c r="AQ239" s="33">
        <v>3980000000</v>
      </c>
      <c r="AR239" s="33">
        <v>20000000</v>
      </c>
      <c r="AS239" s="34">
        <v>0</v>
      </c>
      <c r="AT239" s="33">
        <v>280000000</v>
      </c>
      <c r="AU239" s="33">
        <v>3700000000</v>
      </c>
      <c r="AV239" s="33">
        <v>140000000</v>
      </c>
      <c r="AW239" s="33">
        <v>140000000</v>
      </c>
      <c r="AX239" s="33">
        <v>140000000</v>
      </c>
      <c r="AY239" s="34">
        <v>0</v>
      </c>
      <c r="AZ239" s="33">
        <v>140000000</v>
      </c>
      <c r="BA239" s="34">
        <v>0</v>
      </c>
      <c r="BB239" s="34">
        <v>0</v>
      </c>
      <c r="BC239" s="18">
        <f t="shared" si="30"/>
        <v>7.0000000000000007E-2</v>
      </c>
      <c r="BD239" s="18">
        <f t="shared" si="31"/>
        <v>3.5000000000000003E-2</v>
      </c>
    </row>
    <row r="240" spans="1:56" s="13" customFormat="1" ht="16.5" customHeight="1">
      <c r="A240" s="70" t="s">
        <v>47</v>
      </c>
      <c r="B240" s="115"/>
      <c r="C240" s="70" t="s">
        <v>235</v>
      </c>
      <c r="D240" s="115"/>
      <c r="E240" s="70" t="s">
        <v>208</v>
      </c>
      <c r="F240" s="115"/>
      <c r="G240" s="70" t="s">
        <v>262</v>
      </c>
      <c r="H240" s="115"/>
      <c r="I240" s="70" t="s">
        <v>212</v>
      </c>
      <c r="J240" s="115"/>
      <c r="K240" s="115"/>
      <c r="L240" s="70"/>
      <c r="M240" s="115"/>
      <c r="N240" s="115"/>
      <c r="O240" s="70"/>
      <c r="P240" s="115"/>
      <c r="Q240" s="70"/>
      <c r="R240" s="115"/>
      <c r="S240" s="71" t="s">
        <v>265</v>
      </c>
      <c r="T240" s="116"/>
      <c r="U240" s="116"/>
      <c r="V240" s="116"/>
      <c r="W240" s="116"/>
      <c r="X240" s="116"/>
      <c r="Y240" s="116"/>
      <c r="Z240" s="116"/>
      <c r="AA240" s="72" t="s">
        <v>65</v>
      </c>
      <c r="AB240" s="116"/>
      <c r="AC240" s="116"/>
      <c r="AD240" s="116"/>
      <c r="AE240" s="116"/>
      <c r="AF240" s="72" t="s">
        <v>66</v>
      </c>
      <c r="AG240" s="116"/>
      <c r="AH240" s="116"/>
      <c r="AI240" s="32" t="s">
        <v>70</v>
      </c>
      <c r="AJ240" s="73" t="s">
        <v>71</v>
      </c>
      <c r="AK240" s="116"/>
      <c r="AL240" s="116"/>
      <c r="AM240" s="116"/>
      <c r="AN240" s="116"/>
      <c r="AO240" s="116"/>
      <c r="AP240" s="33">
        <v>4000000000</v>
      </c>
      <c r="AQ240" s="33">
        <v>3980000000</v>
      </c>
      <c r="AR240" s="33">
        <v>20000000</v>
      </c>
      <c r="AS240" s="34">
        <v>0</v>
      </c>
      <c r="AT240" s="33">
        <v>280000000</v>
      </c>
      <c r="AU240" s="33">
        <v>3700000000</v>
      </c>
      <c r="AV240" s="33">
        <v>140000000</v>
      </c>
      <c r="AW240" s="33">
        <v>140000000</v>
      </c>
      <c r="AX240" s="33">
        <v>140000000</v>
      </c>
      <c r="AY240" s="34">
        <v>0</v>
      </c>
      <c r="AZ240" s="33">
        <v>140000000</v>
      </c>
      <c r="BA240" s="34">
        <v>0</v>
      </c>
      <c r="BB240" s="34">
        <v>0</v>
      </c>
      <c r="BC240" s="18">
        <f t="shared" si="30"/>
        <v>7.0000000000000007E-2</v>
      </c>
      <c r="BD240" s="18">
        <f t="shared" si="31"/>
        <v>3.5000000000000003E-2</v>
      </c>
    </row>
    <row r="241" spans="1:56" s="13" customFormat="1" ht="16.5" customHeight="1">
      <c r="A241" s="66" t="s">
        <v>47</v>
      </c>
      <c r="B241" s="115"/>
      <c r="C241" s="66" t="s">
        <v>235</v>
      </c>
      <c r="D241" s="115"/>
      <c r="E241" s="66" t="s">
        <v>208</v>
      </c>
      <c r="F241" s="115"/>
      <c r="G241" s="66" t="s">
        <v>262</v>
      </c>
      <c r="H241" s="115"/>
      <c r="I241" s="66" t="s">
        <v>212</v>
      </c>
      <c r="J241" s="115"/>
      <c r="K241" s="115"/>
      <c r="L241" s="66" t="s">
        <v>263</v>
      </c>
      <c r="M241" s="115"/>
      <c r="N241" s="115"/>
      <c r="O241" s="66" t="s">
        <v>93</v>
      </c>
      <c r="P241" s="115"/>
      <c r="Q241" s="66"/>
      <c r="R241" s="115"/>
      <c r="S241" s="67" t="s">
        <v>266</v>
      </c>
      <c r="T241" s="116"/>
      <c r="U241" s="116"/>
      <c r="V241" s="116"/>
      <c r="W241" s="116"/>
      <c r="X241" s="116"/>
      <c r="Y241" s="116"/>
      <c r="Z241" s="116"/>
      <c r="AA241" s="68" t="s">
        <v>65</v>
      </c>
      <c r="AB241" s="116"/>
      <c r="AC241" s="116"/>
      <c r="AD241" s="116"/>
      <c r="AE241" s="116"/>
      <c r="AF241" s="68" t="s">
        <v>66</v>
      </c>
      <c r="AG241" s="116"/>
      <c r="AH241" s="116"/>
      <c r="AI241" s="35" t="s">
        <v>70</v>
      </c>
      <c r="AJ241" s="75" t="s">
        <v>71</v>
      </c>
      <c r="AK241" s="116"/>
      <c r="AL241" s="116"/>
      <c r="AM241" s="116"/>
      <c r="AN241" s="116"/>
      <c r="AO241" s="116"/>
      <c r="AP241" s="36">
        <v>4000000000</v>
      </c>
      <c r="AQ241" s="36">
        <v>3980000000</v>
      </c>
      <c r="AR241" s="36">
        <v>20000000</v>
      </c>
      <c r="AS241" s="37">
        <v>0</v>
      </c>
      <c r="AT241" s="36">
        <v>280000000</v>
      </c>
      <c r="AU241" s="36">
        <v>3700000000</v>
      </c>
      <c r="AV241" s="36">
        <v>140000000</v>
      </c>
      <c r="AW241" s="36">
        <v>140000000</v>
      </c>
      <c r="AX241" s="36">
        <v>140000000</v>
      </c>
      <c r="AY241" s="37">
        <v>0</v>
      </c>
      <c r="AZ241" s="36">
        <v>140000000</v>
      </c>
      <c r="BA241" s="37">
        <v>0</v>
      </c>
      <c r="BB241" s="37">
        <v>0</v>
      </c>
      <c r="BC241" s="18">
        <f t="shared" si="30"/>
        <v>7.0000000000000007E-2</v>
      </c>
      <c r="BD241" s="18">
        <f t="shared" si="31"/>
        <v>3.5000000000000003E-2</v>
      </c>
    </row>
    <row r="242" spans="1:56" s="13" customFormat="1" ht="16.5" customHeight="1">
      <c r="A242" s="70" t="s">
        <v>47</v>
      </c>
      <c r="B242" s="115"/>
      <c r="C242" s="70" t="s">
        <v>235</v>
      </c>
      <c r="D242" s="115"/>
      <c r="E242" s="70" t="s">
        <v>208</v>
      </c>
      <c r="F242" s="115"/>
      <c r="G242" s="70" t="s">
        <v>262</v>
      </c>
      <c r="H242" s="115"/>
      <c r="I242" s="70" t="s">
        <v>41</v>
      </c>
      <c r="J242" s="115"/>
      <c r="K242" s="115"/>
      <c r="L242" s="70" t="s">
        <v>41</v>
      </c>
      <c r="M242" s="115"/>
      <c r="N242" s="115"/>
      <c r="O242" s="70" t="s">
        <v>41</v>
      </c>
      <c r="P242" s="115"/>
      <c r="Q242" s="70" t="s">
        <v>41</v>
      </c>
      <c r="R242" s="115"/>
      <c r="S242" s="71" t="s">
        <v>267</v>
      </c>
      <c r="T242" s="116"/>
      <c r="U242" s="116"/>
      <c r="V242" s="116"/>
      <c r="W242" s="116"/>
      <c r="X242" s="116"/>
      <c r="Y242" s="116"/>
      <c r="Z242" s="116"/>
      <c r="AA242" s="72" t="s">
        <v>65</v>
      </c>
      <c r="AB242" s="116"/>
      <c r="AC242" s="116"/>
      <c r="AD242" s="116"/>
      <c r="AE242" s="116"/>
      <c r="AF242" s="72" t="s">
        <v>66</v>
      </c>
      <c r="AG242" s="116"/>
      <c r="AH242" s="116"/>
      <c r="AI242" s="32" t="s">
        <v>70</v>
      </c>
      <c r="AJ242" s="73" t="s">
        <v>71</v>
      </c>
      <c r="AK242" s="116"/>
      <c r="AL242" s="116"/>
      <c r="AM242" s="116"/>
      <c r="AN242" s="116"/>
      <c r="AO242" s="116"/>
      <c r="AP242" s="33">
        <v>4000000000</v>
      </c>
      <c r="AQ242" s="33">
        <v>3980000000</v>
      </c>
      <c r="AR242" s="33">
        <v>20000000</v>
      </c>
      <c r="AS242" s="34">
        <v>0</v>
      </c>
      <c r="AT242" s="33">
        <v>280000000</v>
      </c>
      <c r="AU242" s="33">
        <v>3700000000</v>
      </c>
      <c r="AV242" s="33">
        <v>140000000</v>
      </c>
      <c r="AW242" s="33">
        <v>140000000</v>
      </c>
      <c r="AX242" s="33">
        <v>140000000</v>
      </c>
      <c r="AY242" s="34">
        <v>0</v>
      </c>
      <c r="AZ242" s="33">
        <v>140000000</v>
      </c>
      <c r="BA242" s="34">
        <v>0</v>
      </c>
      <c r="BB242" s="34">
        <v>0</v>
      </c>
      <c r="BC242" s="18">
        <f t="shared" si="30"/>
        <v>7.0000000000000007E-2</v>
      </c>
      <c r="BD242" s="18">
        <f t="shared" si="31"/>
        <v>3.5000000000000003E-2</v>
      </c>
    </row>
    <row r="243" spans="1:56" s="8" customFormat="1" ht="12">
      <c r="A243" s="45" t="s">
        <v>41</v>
      </c>
      <c r="B243" s="45" t="s">
        <v>41</v>
      </c>
      <c r="C243" s="45" t="s">
        <v>41</v>
      </c>
      <c r="D243" s="45" t="s">
        <v>41</v>
      </c>
      <c r="E243" s="45" t="s">
        <v>41</v>
      </c>
      <c r="F243" s="45" t="s">
        <v>41</v>
      </c>
      <c r="G243" s="45" t="s">
        <v>41</v>
      </c>
      <c r="H243" s="45" t="s">
        <v>41</v>
      </c>
      <c r="I243" s="45" t="s">
        <v>41</v>
      </c>
      <c r="J243" s="74" t="s">
        <v>41</v>
      </c>
      <c r="K243" s="117"/>
      <c r="L243" s="74" t="s">
        <v>41</v>
      </c>
      <c r="M243" s="117"/>
      <c r="N243" s="45" t="s">
        <v>41</v>
      </c>
      <c r="O243" s="45" t="s">
        <v>41</v>
      </c>
      <c r="P243" s="45" t="s">
        <v>41</v>
      </c>
      <c r="Q243" s="45" t="s">
        <v>41</v>
      </c>
      <c r="R243" s="45" t="s">
        <v>41</v>
      </c>
      <c r="S243" s="45" t="s">
        <v>41</v>
      </c>
      <c r="T243" s="45" t="s">
        <v>41</v>
      </c>
      <c r="U243" s="45" t="s">
        <v>41</v>
      </c>
      <c r="V243" s="45" t="s">
        <v>41</v>
      </c>
      <c r="W243" s="45" t="s">
        <v>41</v>
      </c>
      <c r="X243" s="45" t="s">
        <v>41</v>
      </c>
      <c r="Y243" s="45" t="s">
        <v>41</v>
      </c>
      <c r="Z243" s="45" t="s">
        <v>41</v>
      </c>
      <c r="AA243" s="74" t="s">
        <v>41</v>
      </c>
      <c r="AB243" s="117"/>
      <c r="AC243" s="74" t="s">
        <v>41</v>
      </c>
      <c r="AD243" s="117"/>
      <c r="AE243" s="45" t="s">
        <v>41</v>
      </c>
      <c r="AF243" s="45" t="s">
        <v>41</v>
      </c>
      <c r="AG243" s="45" t="s">
        <v>41</v>
      </c>
      <c r="AH243" s="45" t="s">
        <v>41</v>
      </c>
      <c r="AI243" s="45" t="s">
        <v>41</v>
      </c>
      <c r="AJ243" s="45" t="s">
        <v>41</v>
      </c>
      <c r="AK243" s="45" t="s">
        <v>41</v>
      </c>
      <c r="AL243" s="45" t="s">
        <v>41</v>
      </c>
      <c r="AM243" s="74" t="s">
        <v>41</v>
      </c>
      <c r="AN243" s="117"/>
      <c r="AO243" s="117"/>
      <c r="AP243" s="45" t="s">
        <v>41</v>
      </c>
      <c r="AQ243" s="45" t="s">
        <v>41</v>
      </c>
      <c r="AR243" s="45" t="s">
        <v>41</v>
      </c>
      <c r="AS243" s="45" t="s">
        <v>41</v>
      </c>
      <c r="AT243" s="45" t="s">
        <v>41</v>
      </c>
      <c r="AU243" s="45" t="s">
        <v>41</v>
      </c>
      <c r="AV243" s="45" t="s">
        <v>41</v>
      </c>
      <c r="AW243" s="45" t="s">
        <v>41</v>
      </c>
      <c r="AX243" s="45" t="s">
        <v>41</v>
      </c>
      <c r="AY243" s="45" t="s">
        <v>41</v>
      </c>
      <c r="AZ243" s="45" t="s">
        <v>41</v>
      </c>
      <c r="BA243" s="45" t="s">
        <v>41</v>
      </c>
      <c r="BB243" s="45" t="s">
        <v>41</v>
      </c>
    </row>
    <row r="244" spans="1:56" s="8" customFormat="1" ht="12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L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C244" s="45"/>
      <c r="AE244" s="45"/>
      <c r="AF244" s="45"/>
      <c r="AG244" s="45"/>
      <c r="AH244" s="45"/>
      <c r="AI244" s="45"/>
      <c r="AJ244" s="45"/>
      <c r="AK244" s="45"/>
      <c r="AL244" s="45"/>
      <c r="AM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</row>
    <row r="245" spans="1:56" s="2" customFormat="1" ht="30.75" customHeight="1">
      <c r="A245" s="102" t="s">
        <v>268</v>
      </c>
      <c r="B245" s="103"/>
      <c r="C245" s="103"/>
      <c r="D245" s="103"/>
      <c r="E245" s="103"/>
      <c r="F245" s="104"/>
      <c r="G245" s="105" t="s">
        <v>269</v>
      </c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  <c r="AA245" s="103"/>
      <c r="AB245" s="103"/>
      <c r="AC245" s="103"/>
      <c r="AD245" s="103"/>
      <c r="AE245" s="103"/>
      <c r="AF245" s="103"/>
      <c r="AG245" s="104"/>
      <c r="AH245" s="46" t="s">
        <v>41</v>
      </c>
      <c r="AI245" s="46" t="s">
        <v>41</v>
      </c>
      <c r="AJ245" s="46" t="s">
        <v>41</v>
      </c>
      <c r="AK245" s="46" t="s">
        <v>41</v>
      </c>
      <c r="AL245" s="46" t="s">
        <v>41</v>
      </c>
      <c r="AM245" s="106" t="s">
        <v>41</v>
      </c>
      <c r="AN245" s="107"/>
      <c r="AO245" s="107"/>
      <c r="AP245" s="47" t="s">
        <v>41</v>
      </c>
      <c r="AQ245" s="47" t="s">
        <v>41</v>
      </c>
      <c r="AR245" s="47" t="s">
        <v>41</v>
      </c>
      <c r="AS245" s="47" t="s">
        <v>41</v>
      </c>
      <c r="AT245" s="47" t="s">
        <v>41</v>
      </c>
      <c r="AU245" s="47" t="s">
        <v>41</v>
      </c>
      <c r="AV245" s="47" t="s">
        <v>41</v>
      </c>
      <c r="AW245" s="47" t="s">
        <v>41</v>
      </c>
      <c r="AX245" s="47" t="s">
        <v>41</v>
      </c>
      <c r="AY245" s="47" t="s">
        <v>41</v>
      </c>
      <c r="AZ245" s="47" t="s">
        <v>41</v>
      </c>
      <c r="BA245" s="47" t="s">
        <v>41</v>
      </c>
      <c r="BB245" s="47" t="s">
        <v>41</v>
      </c>
    </row>
    <row r="246" spans="1:56" s="8" customFormat="1" ht="36">
      <c r="A246" s="63" t="s">
        <v>51</v>
      </c>
      <c r="B246" s="65"/>
      <c r="C246" s="69" t="s">
        <v>52</v>
      </c>
      <c r="D246" s="65"/>
      <c r="E246" s="63" t="s">
        <v>53</v>
      </c>
      <c r="F246" s="65"/>
      <c r="G246" s="63" t="s">
        <v>54</v>
      </c>
      <c r="H246" s="65"/>
      <c r="I246" s="63" t="s">
        <v>55</v>
      </c>
      <c r="J246" s="64"/>
      <c r="K246" s="65"/>
      <c r="L246" s="63" t="s">
        <v>56</v>
      </c>
      <c r="M246" s="64"/>
      <c r="N246" s="65"/>
      <c r="O246" s="63" t="s">
        <v>57</v>
      </c>
      <c r="P246" s="65"/>
      <c r="Q246" s="63" t="s">
        <v>58</v>
      </c>
      <c r="R246" s="65"/>
      <c r="S246" s="63" t="s">
        <v>59</v>
      </c>
      <c r="T246" s="64"/>
      <c r="U246" s="64"/>
      <c r="V246" s="64"/>
      <c r="W246" s="64"/>
      <c r="X246" s="64"/>
      <c r="Y246" s="64"/>
      <c r="Z246" s="65"/>
      <c r="AA246" s="63" t="s">
        <v>60</v>
      </c>
      <c r="AB246" s="64"/>
      <c r="AC246" s="64"/>
      <c r="AD246" s="64"/>
      <c r="AE246" s="65"/>
      <c r="AF246" s="63" t="s">
        <v>61</v>
      </c>
      <c r="AG246" s="64"/>
      <c r="AH246" s="65"/>
      <c r="AI246" s="24" t="s">
        <v>62</v>
      </c>
      <c r="AJ246" s="63" t="s">
        <v>63</v>
      </c>
      <c r="AK246" s="64"/>
      <c r="AL246" s="64"/>
      <c r="AM246" s="64"/>
      <c r="AN246" s="64"/>
      <c r="AO246" s="65"/>
      <c r="AP246" s="24" t="s">
        <v>6</v>
      </c>
      <c r="AQ246" s="24" t="s">
        <v>7</v>
      </c>
      <c r="AR246" s="24" t="s">
        <v>8</v>
      </c>
      <c r="AS246" s="24" t="s">
        <v>9</v>
      </c>
      <c r="AT246" s="25" t="s">
        <v>10</v>
      </c>
      <c r="AU246" s="24" t="s">
        <v>11</v>
      </c>
      <c r="AV246" s="24" t="s">
        <v>12</v>
      </c>
      <c r="AW246" s="24" t="s">
        <v>13</v>
      </c>
      <c r="AX246" s="24" t="s">
        <v>14</v>
      </c>
      <c r="AY246" s="24" t="s">
        <v>15</v>
      </c>
      <c r="AZ246" s="24" t="s">
        <v>16</v>
      </c>
      <c r="BA246" s="24" t="s">
        <v>17</v>
      </c>
      <c r="BB246" s="24" t="s">
        <v>18</v>
      </c>
      <c r="BC246" s="23" t="s">
        <v>19</v>
      </c>
      <c r="BD246" s="23" t="s">
        <v>20</v>
      </c>
    </row>
    <row r="247" spans="1:56" s="54" customFormat="1" ht="18.75" customHeight="1">
      <c r="A247" s="55" t="s">
        <v>47</v>
      </c>
      <c r="B247" s="118"/>
      <c r="C247" s="55"/>
      <c r="D247" s="118"/>
      <c r="E247" s="55"/>
      <c r="F247" s="118"/>
      <c r="G247" s="55"/>
      <c r="H247" s="118"/>
      <c r="I247" s="55"/>
      <c r="J247" s="118"/>
      <c r="K247" s="118"/>
      <c r="L247" s="55"/>
      <c r="M247" s="118"/>
      <c r="N247" s="118"/>
      <c r="O247" s="55"/>
      <c r="P247" s="118"/>
      <c r="Q247" s="55"/>
      <c r="R247" s="118"/>
      <c r="S247" s="56" t="s">
        <v>201</v>
      </c>
      <c r="T247" s="119"/>
      <c r="U247" s="119"/>
      <c r="V247" s="119"/>
      <c r="W247" s="119"/>
      <c r="X247" s="119"/>
      <c r="Y247" s="119"/>
      <c r="Z247" s="119"/>
      <c r="AA247" s="57" t="s">
        <v>65</v>
      </c>
      <c r="AB247" s="119"/>
      <c r="AC247" s="119"/>
      <c r="AD247" s="119"/>
      <c r="AE247" s="119"/>
      <c r="AF247" s="57" t="s">
        <v>66</v>
      </c>
      <c r="AG247" s="119"/>
      <c r="AH247" s="119"/>
      <c r="AI247" s="29" t="s">
        <v>270</v>
      </c>
      <c r="AJ247" s="58" t="s">
        <v>271</v>
      </c>
      <c r="AK247" s="119"/>
      <c r="AL247" s="119"/>
      <c r="AM247" s="119"/>
      <c r="AN247" s="119"/>
      <c r="AO247" s="119"/>
      <c r="AP247" s="30">
        <v>14000000000</v>
      </c>
      <c r="AQ247" s="30">
        <v>12825857492</v>
      </c>
      <c r="AR247" s="30">
        <v>1174142508</v>
      </c>
      <c r="AS247" s="31">
        <v>0</v>
      </c>
      <c r="AT247" s="30">
        <v>4714432896</v>
      </c>
      <c r="AU247" s="30">
        <v>8111424596</v>
      </c>
      <c r="AV247" s="30">
        <v>3627793088.3299999</v>
      </c>
      <c r="AW247" s="30">
        <v>1086639807.6700001</v>
      </c>
      <c r="AX247" s="30">
        <v>3578110418.3299999</v>
      </c>
      <c r="AY247" s="30">
        <v>49682670</v>
      </c>
      <c r="AZ247" s="30">
        <v>3578110418.3299999</v>
      </c>
      <c r="BA247" s="31">
        <v>0</v>
      </c>
      <c r="BB247" s="31">
        <v>0</v>
      </c>
      <c r="BC247" s="53">
        <f t="shared" ref="BC247:BC268" si="32">+IFERROR(AT247/AP247,0)</f>
        <v>0.33674520685714288</v>
      </c>
      <c r="BD247" s="53">
        <f t="shared" ref="BD247:BD268" si="33">+IFERROR(AV247/AP247,0)</f>
        <v>0.25912807773785712</v>
      </c>
    </row>
    <row r="248" spans="1:56" s="54" customFormat="1" ht="18.75" customHeight="1">
      <c r="A248" s="55" t="s">
        <v>47</v>
      </c>
      <c r="B248" s="118"/>
      <c r="C248" s="55" t="s">
        <v>235</v>
      </c>
      <c r="D248" s="118"/>
      <c r="E248" s="55"/>
      <c r="F248" s="118"/>
      <c r="G248" s="55"/>
      <c r="H248" s="118"/>
      <c r="I248" s="55"/>
      <c r="J248" s="118"/>
      <c r="K248" s="118"/>
      <c r="L248" s="55"/>
      <c r="M248" s="118"/>
      <c r="N248" s="118"/>
      <c r="O248" s="55"/>
      <c r="P248" s="118"/>
      <c r="Q248" s="55"/>
      <c r="R248" s="118"/>
      <c r="S248" s="56" t="s">
        <v>236</v>
      </c>
      <c r="T248" s="119"/>
      <c r="U248" s="119"/>
      <c r="V248" s="119"/>
      <c r="W248" s="119"/>
      <c r="X248" s="119"/>
      <c r="Y248" s="119"/>
      <c r="Z248" s="119"/>
      <c r="AA248" s="57" t="s">
        <v>65</v>
      </c>
      <c r="AB248" s="119"/>
      <c r="AC248" s="119"/>
      <c r="AD248" s="119"/>
      <c r="AE248" s="119"/>
      <c r="AF248" s="57" t="s">
        <v>66</v>
      </c>
      <c r="AG248" s="119"/>
      <c r="AH248" s="119"/>
      <c r="AI248" s="29" t="s">
        <v>270</v>
      </c>
      <c r="AJ248" s="58" t="s">
        <v>271</v>
      </c>
      <c r="AK248" s="119"/>
      <c r="AL248" s="119"/>
      <c r="AM248" s="119"/>
      <c r="AN248" s="119"/>
      <c r="AO248" s="119"/>
      <c r="AP248" s="30">
        <v>14000000000</v>
      </c>
      <c r="AQ248" s="30">
        <v>12825857492</v>
      </c>
      <c r="AR248" s="30">
        <v>1174142508</v>
      </c>
      <c r="AS248" s="31">
        <v>0</v>
      </c>
      <c r="AT248" s="30">
        <v>4714432896</v>
      </c>
      <c r="AU248" s="30">
        <v>8111424596</v>
      </c>
      <c r="AV248" s="30">
        <v>3627793088.3299999</v>
      </c>
      <c r="AW248" s="30">
        <v>1086639807.6700001</v>
      </c>
      <c r="AX248" s="30">
        <v>3578110418.3299999</v>
      </c>
      <c r="AY248" s="30">
        <v>49682670</v>
      </c>
      <c r="AZ248" s="30">
        <v>3578110418.3299999</v>
      </c>
      <c r="BA248" s="31">
        <v>0</v>
      </c>
      <c r="BB248" s="31">
        <v>0</v>
      </c>
      <c r="BC248" s="53">
        <f t="shared" si="32"/>
        <v>0.33674520685714288</v>
      </c>
      <c r="BD248" s="53">
        <f t="shared" si="33"/>
        <v>0.25912807773785712</v>
      </c>
    </row>
    <row r="249" spans="1:56" s="8" customFormat="1" ht="18.75" customHeight="1">
      <c r="A249" s="59" t="s">
        <v>47</v>
      </c>
      <c r="B249" s="120"/>
      <c r="C249" s="59" t="s">
        <v>235</v>
      </c>
      <c r="D249" s="120"/>
      <c r="E249" s="59" t="s">
        <v>208</v>
      </c>
      <c r="F249" s="120"/>
      <c r="G249" s="59"/>
      <c r="H249" s="120"/>
      <c r="I249" s="59"/>
      <c r="J249" s="120"/>
      <c r="K249" s="120"/>
      <c r="L249" s="59"/>
      <c r="M249" s="120"/>
      <c r="N249" s="120"/>
      <c r="O249" s="59"/>
      <c r="P249" s="120"/>
      <c r="Q249" s="59"/>
      <c r="R249" s="120"/>
      <c r="S249" s="60" t="s">
        <v>209</v>
      </c>
      <c r="T249" s="121"/>
      <c r="U249" s="121"/>
      <c r="V249" s="121"/>
      <c r="W249" s="121"/>
      <c r="X249" s="121"/>
      <c r="Y249" s="121"/>
      <c r="Z249" s="121"/>
      <c r="AA249" s="61" t="s">
        <v>65</v>
      </c>
      <c r="AB249" s="121"/>
      <c r="AC249" s="121"/>
      <c r="AD249" s="121"/>
      <c r="AE249" s="121"/>
      <c r="AF249" s="61" t="s">
        <v>66</v>
      </c>
      <c r="AG249" s="121"/>
      <c r="AH249" s="121"/>
      <c r="AI249" s="26" t="s">
        <v>270</v>
      </c>
      <c r="AJ249" s="62" t="s">
        <v>271</v>
      </c>
      <c r="AK249" s="121"/>
      <c r="AL249" s="121"/>
      <c r="AM249" s="121"/>
      <c r="AN249" s="121"/>
      <c r="AO249" s="121"/>
      <c r="AP249" s="27">
        <v>14000000000</v>
      </c>
      <c r="AQ249" s="27">
        <v>12825857492</v>
      </c>
      <c r="AR249" s="27">
        <v>1174142508</v>
      </c>
      <c r="AS249" s="28">
        <v>0</v>
      </c>
      <c r="AT249" s="27">
        <v>4714432896</v>
      </c>
      <c r="AU249" s="27">
        <v>8111424596</v>
      </c>
      <c r="AV249" s="27">
        <v>3627793088.3299999</v>
      </c>
      <c r="AW249" s="27">
        <v>1086639807.6700001</v>
      </c>
      <c r="AX249" s="27">
        <v>3578110418.3299999</v>
      </c>
      <c r="AY249" s="27">
        <v>49682670</v>
      </c>
      <c r="AZ249" s="27">
        <v>3578110418.3299999</v>
      </c>
      <c r="BA249" s="28">
        <v>0</v>
      </c>
      <c r="BB249" s="28">
        <v>0</v>
      </c>
      <c r="BC249" s="18">
        <f t="shared" si="32"/>
        <v>0.33674520685714288</v>
      </c>
      <c r="BD249" s="18">
        <f t="shared" si="33"/>
        <v>0.25912807773785712</v>
      </c>
    </row>
    <row r="250" spans="1:56" s="8" customFormat="1" ht="18.75" customHeight="1">
      <c r="A250" s="59" t="s">
        <v>47</v>
      </c>
      <c r="B250" s="120"/>
      <c r="C250" s="59" t="s">
        <v>235</v>
      </c>
      <c r="D250" s="120"/>
      <c r="E250" s="59" t="s">
        <v>208</v>
      </c>
      <c r="F250" s="120"/>
      <c r="G250" s="59" t="s">
        <v>272</v>
      </c>
      <c r="H250" s="120"/>
      <c r="I250" s="59"/>
      <c r="J250" s="120"/>
      <c r="K250" s="120"/>
      <c r="L250" s="59"/>
      <c r="M250" s="120"/>
      <c r="N250" s="120"/>
      <c r="O250" s="59"/>
      <c r="P250" s="120"/>
      <c r="Q250" s="59"/>
      <c r="R250" s="120"/>
      <c r="S250" s="60" t="s">
        <v>273</v>
      </c>
      <c r="T250" s="121"/>
      <c r="U250" s="121"/>
      <c r="V250" s="121"/>
      <c r="W250" s="121"/>
      <c r="X250" s="121"/>
      <c r="Y250" s="121"/>
      <c r="Z250" s="121"/>
      <c r="AA250" s="61" t="s">
        <v>65</v>
      </c>
      <c r="AB250" s="121"/>
      <c r="AC250" s="121"/>
      <c r="AD250" s="121"/>
      <c r="AE250" s="121"/>
      <c r="AF250" s="61" t="s">
        <v>66</v>
      </c>
      <c r="AG250" s="121"/>
      <c r="AH250" s="121"/>
      <c r="AI250" s="26" t="s">
        <v>270</v>
      </c>
      <c r="AJ250" s="62" t="s">
        <v>271</v>
      </c>
      <c r="AK250" s="121"/>
      <c r="AL250" s="121"/>
      <c r="AM250" s="121"/>
      <c r="AN250" s="121"/>
      <c r="AO250" s="121"/>
      <c r="AP250" s="27">
        <v>14000000000</v>
      </c>
      <c r="AQ250" s="27">
        <v>12825857492</v>
      </c>
      <c r="AR250" s="27">
        <v>1174142508</v>
      </c>
      <c r="AS250" s="28">
        <v>0</v>
      </c>
      <c r="AT250" s="27">
        <v>4714432896</v>
      </c>
      <c r="AU250" s="27">
        <v>8111424596</v>
      </c>
      <c r="AV250" s="27">
        <v>3627793088.3299999</v>
      </c>
      <c r="AW250" s="27">
        <v>1086639807.6700001</v>
      </c>
      <c r="AX250" s="27">
        <v>3578110418.3299999</v>
      </c>
      <c r="AY250" s="27">
        <v>49682670</v>
      </c>
      <c r="AZ250" s="27">
        <v>3578110418.3299999</v>
      </c>
      <c r="BA250" s="28">
        <v>0</v>
      </c>
      <c r="BB250" s="28">
        <v>0</v>
      </c>
      <c r="BC250" s="18">
        <f t="shared" si="32"/>
        <v>0.33674520685714288</v>
      </c>
      <c r="BD250" s="18">
        <f t="shared" si="33"/>
        <v>0.25912807773785712</v>
      </c>
    </row>
    <row r="251" spans="1:56" s="8" customFormat="1" ht="18.75" customHeight="1">
      <c r="A251" s="59" t="s">
        <v>47</v>
      </c>
      <c r="B251" s="120"/>
      <c r="C251" s="59" t="s">
        <v>235</v>
      </c>
      <c r="D251" s="120"/>
      <c r="E251" s="59" t="s">
        <v>208</v>
      </c>
      <c r="F251" s="120"/>
      <c r="G251" s="59" t="s">
        <v>272</v>
      </c>
      <c r="H251" s="120"/>
      <c r="I251" s="59" t="s">
        <v>212</v>
      </c>
      <c r="J251" s="120"/>
      <c r="K251" s="120"/>
      <c r="L251" s="59"/>
      <c r="M251" s="120"/>
      <c r="N251" s="120"/>
      <c r="O251" s="59"/>
      <c r="P251" s="120"/>
      <c r="Q251" s="59"/>
      <c r="R251" s="120"/>
      <c r="S251" s="60" t="s">
        <v>273</v>
      </c>
      <c r="T251" s="121"/>
      <c r="U251" s="121"/>
      <c r="V251" s="121"/>
      <c r="W251" s="121"/>
      <c r="X251" s="121"/>
      <c r="Y251" s="121"/>
      <c r="Z251" s="121"/>
      <c r="AA251" s="61" t="s">
        <v>65</v>
      </c>
      <c r="AB251" s="121"/>
      <c r="AC251" s="121"/>
      <c r="AD251" s="121"/>
      <c r="AE251" s="121"/>
      <c r="AF251" s="61" t="s">
        <v>66</v>
      </c>
      <c r="AG251" s="121"/>
      <c r="AH251" s="121"/>
      <c r="AI251" s="26" t="s">
        <v>270</v>
      </c>
      <c r="AJ251" s="62" t="s">
        <v>271</v>
      </c>
      <c r="AK251" s="121"/>
      <c r="AL251" s="121"/>
      <c r="AM251" s="121"/>
      <c r="AN251" s="121"/>
      <c r="AO251" s="121"/>
      <c r="AP251" s="27">
        <v>14000000000</v>
      </c>
      <c r="AQ251" s="27">
        <v>12825857492</v>
      </c>
      <c r="AR251" s="27">
        <v>1174142508</v>
      </c>
      <c r="AS251" s="28">
        <v>0</v>
      </c>
      <c r="AT251" s="27">
        <v>4714432896</v>
      </c>
      <c r="AU251" s="27">
        <v>8111424596</v>
      </c>
      <c r="AV251" s="27">
        <v>3627793088.3299999</v>
      </c>
      <c r="AW251" s="27">
        <v>1086639807.6700001</v>
      </c>
      <c r="AX251" s="27">
        <v>3578110418.3299999</v>
      </c>
      <c r="AY251" s="27">
        <v>49682670</v>
      </c>
      <c r="AZ251" s="27">
        <v>3578110418.3299999</v>
      </c>
      <c r="BA251" s="28">
        <v>0</v>
      </c>
      <c r="BB251" s="28">
        <v>0</v>
      </c>
      <c r="BC251" s="18">
        <f t="shared" si="32"/>
        <v>0.33674520685714288</v>
      </c>
      <c r="BD251" s="18">
        <f t="shared" si="33"/>
        <v>0.25912807773785712</v>
      </c>
    </row>
    <row r="252" spans="1:56" s="8" customFormat="1" ht="18.75" customHeight="1">
      <c r="A252" s="59" t="s">
        <v>47</v>
      </c>
      <c r="B252" s="120"/>
      <c r="C252" s="59" t="s">
        <v>235</v>
      </c>
      <c r="D252" s="120"/>
      <c r="E252" s="59" t="s">
        <v>208</v>
      </c>
      <c r="F252" s="120"/>
      <c r="G252" s="59" t="s">
        <v>272</v>
      </c>
      <c r="H252" s="120"/>
      <c r="I252" s="59" t="s">
        <v>212</v>
      </c>
      <c r="J252" s="120"/>
      <c r="K252" s="120"/>
      <c r="L252" s="59" t="s">
        <v>274</v>
      </c>
      <c r="M252" s="120"/>
      <c r="N252" s="120"/>
      <c r="O252" s="59"/>
      <c r="P252" s="120"/>
      <c r="Q252" s="59"/>
      <c r="R252" s="120"/>
      <c r="S252" s="60" t="s">
        <v>253</v>
      </c>
      <c r="T252" s="121"/>
      <c r="U252" s="121"/>
      <c r="V252" s="121"/>
      <c r="W252" s="121"/>
      <c r="X252" s="121"/>
      <c r="Y252" s="121"/>
      <c r="Z252" s="121"/>
      <c r="AA252" s="61" t="s">
        <v>65</v>
      </c>
      <c r="AB252" s="121"/>
      <c r="AC252" s="121"/>
      <c r="AD252" s="121"/>
      <c r="AE252" s="121"/>
      <c r="AF252" s="61" t="s">
        <v>66</v>
      </c>
      <c r="AG252" s="121"/>
      <c r="AH252" s="121"/>
      <c r="AI252" s="26" t="s">
        <v>270</v>
      </c>
      <c r="AJ252" s="62" t="s">
        <v>271</v>
      </c>
      <c r="AK252" s="121"/>
      <c r="AL252" s="121"/>
      <c r="AM252" s="121"/>
      <c r="AN252" s="121"/>
      <c r="AO252" s="121"/>
      <c r="AP252" s="27">
        <v>1251281789</v>
      </c>
      <c r="AQ252" s="27">
        <v>1250282529</v>
      </c>
      <c r="AR252" s="27">
        <v>999260</v>
      </c>
      <c r="AS252" s="28">
        <v>0</v>
      </c>
      <c r="AT252" s="27">
        <v>90000000</v>
      </c>
      <c r="AU252" s="27">
        <v>1160282529</v>
      </c>
      <c r="AV252" s="27">
        <v>71000000</v>
      </c>
      <c r="AW252" s="27">
        <v>19000000</v>
      </c>
      <c r="AX252" s="27">
        <v>71000000</v>
      </c>
      <c r="AY252" s="28">
        <v>0</v>
      </c>
      <c r="AZ252" s="27">
        <v>71000000</v>
      </c>
      <c r="BA252" s="28">
        <v>0</v>
      </c>
      <c r="BB252" s="28">
        <v>0</v>
      </c>
      <c r="BC252" s="18">
        <f t="shared" si="32"/>
        <v>7.1926244584704008E-2</v>
      </c>
      <c r="BD252" s="18">
        <f t="shared" si="33"/>
        <v>5.6741815172377613E-2</v>
      </c>
    </row>
    <row r="253" spans="1:56" s="8" customFormat="1" ht="18.75" customHeight="1">
      <c r="A253" s="59" t="s">
        <v>47</v>
      </c>
      <c r="B253" s="120"/>
      <c r="C253" s="59" t="s">
        <v>235</v>
      </c>
      <c r="D253" s="120"/>
      <c r="E253" s="59" t="s">
        <v>208</v>
      </c>
      <c r="F253" s="120"/>
      <c r="G253" s="59" t="s">
        <v>272</v>
      </c>
      <c r="H253" s="120"/>
      <c r="I253" s="59" t="s">
        <v>212</v>
      </c>
      <c r="J253" s="120"/>
      <c r="K253" s="120"/>
      <c r="L253" s="59" t="s">
        <v>275</v>
      </c>
      <c r="M253" s="120"/>
      <c r="N253" s="120"/>
      <c r="O253" s="59"/>
      <c r="P253" s="120"/>
      <c r="Q253" s="59"/>
      <c r="R253" s="120"/>
      <c r="S253" s="60" t="s">
        <v>276</v>
      </c>
      <c r="T253" s="121"/>
      <c r="U253" s="121"/>
      <c r="V253" s="121"/>
      <c r="W253" s="121"/>
      <c r="X253" s="121"/>
      <c r="Y253" s="121"/>
      <c r="Z253" s="121"/>
      <c r="AA253" s="61" t="s">
        <v>65</v>
      </c>
      <c r="AB253" s="121"/>
      <c r="AC253" s="121"/>
      <c r="AD253" s="121"/>
      <c r="AE253" s="121"/>
      <c r="AF253" s="61" t="s">
        <v>66</v>
      </c>
      <c r="AG253" s="121"/>
      <c r="AH253" s="121"/>
      <c r="AI253" s="26" t="s">
        <v>270</v>
      </c>
      <c r="AJ253" s="62" t="s">
        <v>271</v>
      </c>
      <c r="AK253" s="121"/>
      <c r="AL253" s="121"/>
      <c r="AM253" s="121"/>
      <c r="AN253" s="121"/>
      <c r="AO253" s="121"/>
      <c r="AP253" s="27">
        <v>617482583</v>
      </c>
      <c r="AQ253" s="27">
        <v>617482583</v>
      </c>
      <c r="AR253" s="28">
        <v>0</v>
      </c>
      <c r="AS253" s="28">
        <v>0</v>
      </c>
      <c r="AT253" s="27">
        <v>123600000</v>
      </c>
      <c r="AU253" s="27">
        <v>493882583</v>
      </c>
      <c r="AV253" s="27">
        <v>97850000</v>
      </c>
      <c r="AW253" s="27">
        <v>25750000</v>
      </c>
      <c r="AX253" s="27">
        <v>97850000</v>
      </c>
      <c r="AY253" s="28">
        <v>0</v>
      </c>
      <c r="AZ253" s="27">
        <v>97850000</v>
      </c>
      <c r="BA253" s="28">
        <v>0</v>
      </c>
      <c r="BB253" s="28">
        <v>0</v>
      </c>
      <c r="BC253" s="18">
        <f t="shared" si="32"/>
        <v>0.20016758918040609</v>
      </c>
      <c r="BD253" s="18">
        <f t="shared" si="33"/>
        <v>0.15846600810115483</v>
      </c>
    </row>
    <row r="254" spans="1:56" s="8" customFormat="1" ht="18.75" customHeight="1">
      <c r="A254" s="59" t="s">
        <v>47</v>
      </c>
      <c r="B254" s="120"/>
      <c r="C254" s="59" t="s">
        <v>235</v>
      </c>
      <c r="D254" s="120"/>
      <c r="E254" s="59" t="s">
        <v>208</v>
      </c>
      <c r="F254" s="120"/>
      <c r="G254" s="59" t="s">
        <v>272</v>
      </c>
      <c r="H254" s="120"/>
      <c r="I254" s="59" t="s">
        <v>212</v>
      </c>
      <c r="J254" s="120"/>
      <c r="K254" s="120"/>
      <c r="L254" s="59" t="s">
        <v>277</v>
      </c>
      <c r="M254" s="120"/>
      <c r="N254" s="120"/>
      <c r="O254" s="59"/>
      <c r="P254" s="120"/>
      <c r="Q254" s="59"/>
      <c r="R254" s="120"/>
      <c r="S254" s="60" t="s">
        <v>278</v>
      </c>
      <c r="T254" s="121"/>
      <c r="U254" s="121"/>
      <c r="V254" s="121"/>
      <c r="W254" s="121"/>
      <c r="X254" s="121"/>
      <c r="Y254" s="121"/>
      <c r="Z254" s="121"/>
      <c r="AA254" s="61" t="s">
        <v>65</v>
      </c>
      <c r="AB254" s="121"/>
      <c r="AC254" s="121"/>
      <c r="AD254" s="121"/>
      <c r="AE254" s="121"/>
      <c r="AF254" s="61" t="s">
        <v>66</v>
      </c>
      <c r="AG254" s="121"/>
      <c r="AH254" s="121"/>
      <c r="AI254" s="26" t="s">
        <v>270</v>
      </c>
      <c r="AJ254" s="62" t="s">
        <v>271</v>
      </c>
      <c r="AK254" s="121"/>
      <c r="AL254" s="121"/>
      <c r="AM254" s="121"/>
      <c r="AN254" s="121"/>
      <c r="AO254" s="121"/>
      <c r="AP254" s="27">
        <v>1854070167</v>
      </c>
      <c r="AQ254" s="27">
        <v>1524070167</v>
      </c>
      <c r="AR254" s="27">
        <v>330000000</v>
      </c>
      <c r="AS254" s="28">
        <v>0</v>
      </c>
      <c r="AT254" s="27">
        <v>1517805613</v>
      </c>
      <c r="AU254" s="27">
        <v>6264554</v>
      </c>
      <c r="AV254" s="27">
        <v>1136508566.72</v>
      </c>
      <c r="AW254" s="27">
        <v>381297046.27999997</v>
      </c>
      <c r="AX254" s="27">
        <v>1136508566.72</v>
      </c>
      <c r="AY254" s="28">
        <v>0</v>
      </c>
      <c r="AZ254" s="27">
        <v>1136508566.72</v>
      </c>
      <c r="BA254" s="28">
        <v>0</v>
      </c>
      <c r="BB254" s="28">
        <v>0</v>
      </c>
      <c r="BC254" s="18">
        <f t="shared" si="32"/>
        <v>0.81863439691492534</v>
      </c>
      <c r="BD254" s="18">
        <f t="shared" si="33"/>
        <v>0.6129803428955124</v>
      </c>
    </row>
    <row r="255" spans="1:56" s="8" customFormat="1" ht="18.75" customHeight="1">
      <c r="A255" s="59" t="s">
        <v>47</v>
      </c>
      <c r="B255" s="120"/>
      <c r="C255" s="59" t="s">
        <v>235</v>
      </c>
      <c r="D255" s="120"/>
      <c r="E255" s="59" t="s">
        <v>208</v>
      </c>
      <c r="F255" s="120"/>
      <c r="G255" s="59" t="s">
        <v>272</v>
      </c>
      <c r="H255" s="120"/>
      <c r="I255" s="59" t="s">
        <v>212</v>
      </c>
      <c r="J255" s="120"/>
      <c r="K255" s="120"/>
      <c r="L255" s="59" t="s">
        <v>279</v>
      </c>
      <c r="M255" s="120"/>
      <c r="N255" s="120"/>
      <c r="O255" s="59"/>
      <c r="P255" s="120"/>
      <c r="Q255" s="59"/>
      <c r="R255" s="120"/>
      <c r="S255" s="60" t="s">
        <v>280</v>
      </c>
      <c r="T255" s="121"/>
      <c r="U255" s="121"/>
      <c r="V255" s="121"/>
      <c r="W255" s="121"/>
      <c r="X255" s="121"/>
      <c r="Y255" s="121"/>
      <c r="Z255" s="121"/>
      <c r="AA255" s="61" t="s">
        <v>65</v>
      </c>
      <c r="AB255" s="121"/>
      <c r="AC255" s="121"/>
      <c r="AD255" s="121"/>
      <c r="AE255" s="121"/>
      <c r="AF255" s="61" t="s">
        <v>66</v>
      </c>
      <c r="AG255" s="121"/>
      <c r="AH255" s="121"/>
      <c r="AI255" s="26" t="s">
        <v>270</v>
      </c>
      <c r="AJ255" s="62" t="s">
        <v>271</v>
      </c>
      <c r="AK255" s="121"/>
      <c r="AL255" s="121"/>
      <c r="AM255" s="121"/>
      <c r="AN255" s="121"/>
      <c r="AO255" s="121"/>
      <c r="AP255" s="27">
        <v>4205725260</v>
      </c>
      <c r="AQ255" s="27">
        <v>3812917645</v>
      </c>
      <c r="AR255" s="27">
        <v>392807615</v>
      </c>
      <c r="AS255" s="28">
        <v>0</v>
      </c>
      <c r="AT255" s="27">
        <v>731806267</v>
      </c>
      <c r="AU255" s="27">
        <v>3081111378</v>
      </c>
      <c r="AV255" s="27">
        <v>594699329.40999997</v>
      </c>
      <c r="AW255" s="27">
        <v>137106937.59</v>
      </c>
      <c r="AX255" s="27">
        <v>594699329.40999997</v>
      </c>
      <c r="AY255" s="28">
        <v>0</v>
      </c>
      <c r="AZ255" s="27">
        <v>594699329.40999997</v>
      </c>
      <c r="BA255" s="28">
        <v>0</v>
      </c>
      <c r="BB255" s="28">
        <v>0</v>
      </c>
      <c r="BC255" s="18">
        <f t="shared" si="32"/>
        <v>0.17400239477364243</v>
      </c>
      <c r="BD255" s="18">
        <f t="shared" si="33"/>
        <v>0.14140232484182763</v>
      </c>
    </row>
    <row r="256" spans="1:56" s="8" customFormat="1" ht="18.75" customHeight="1">
      <c r="A256" s="59" t="s">
        <v>47</v>
      </c>
      <c r="B256" s="120"/>
      <c r="C256" s="59" t="s">
        <v>235</v>
      </c>
      <c r="D256" s="120"/>
      <c r="E256" s="59" t="s">
        <v>208</v>
      </c>
      <c r="F256" s="120"/>
      <c r="G256" s="59" t="s">
        <v>272</v>
      </c>
      <c r="H256" s="120"/>
      <c r="I256" s="59" t="s">
        <v>212</v>
      </c>
      <c r="J256" s="120"/>
      <c r="K256" s="120"/>
      <c r="L256" s="59" t="s">
        <v>281</v>
      </c>
      <c r="M256" s="120"/>
      <c r="N256" s="120"/>
      <c r="O256" s="59"/>
      <c r="P256" s="120"/>
      <c r="Q256" s="59"/>
      <c r="R256" s="120"/>
      <c r="S256" s="60" t="s">
        <v>282</v>
      </c>
      <c r="T256" s="121"/>
      <c r="U256" s="121"/>
      <c r="V256" s="121"/>
      <c r="W256" s="121"/>
      <c r="X256" s="121"/>
      <c r="Y256" s="121"/>
      <c r="Z256" s="121"/>
      <c r="AA256" s="61" t="s">
        <v>65</v>
      </c>
      <c r="AB256" s="121"/>
      <c r="AC256" s="121"/>
      <c r="AD256" s="121"/>
      <c r="AE256" s="121"/>
      <c r="AF256" s="61" t="s">
        <v>66</v>
      </c>
      <c r="AG256" s="121"/>
      <c r="AH256" s="121"/>
      <c r="AI256" s="26" t="s">
        <v>270</v>
      </c>
      <c r="AJ256" s="62" t="s">
        <v>271</v>
      </c>
      <c r="AK256" s="121"/>
      <c r="AL256" s="121"/>
      <c r="AM256" s="121"/>
      <c r="AN256" s="121"/>
      <c r="AO256" s="121"/>
      <c r="AP256" s="27">
        <v>943627770</v>
      </c>
      <c r="AQ256" s="27">
        <v>943627770</v>
      </c>
      <c r="AR256" s="28">
        <v>0</v>
      </c>
      <c r="AS256" s="28">
        <v>0</v>
      </c>
      <c r="AT256" s="27">
        <v>685627770</v>
      </c>
      <c r="AU256" s="27">
        <v>258000000</v>
      </c>
      <c r="AV256" s="27">
        <v>685627770</v>
      </c>
      <c r="AW256" s="28">
        <v>0</v>
      </c>
      <c r="AX256" s="27">
        <v>685627770</v>
      </c>
      <c r="AY256" s="28">
        <v>0</v>
      </c>
      <c r="AZ256" s="27">
        <v>685627770</v>
      </c>
      <c r="BA256" s="28">
        <v>0</v>
      </c>
      <c r="BB256" s="28">
        <v>0</v>
      </c>
      <c r="BC256" s="18">
        <f t="shared" si="32"/>
        <v>0.72658710542187621</v>
      </c>
      <c r="BD256" s="18">
        <f t="shared" si="33"/>
        <v>0.72658710542187621</v>
      </c>
    </row>
    <row r="257" spans="1:56" s="8" customFormat="1" ht="18.75" customHeight="1">
      <c r="A257" s="59" t="s">
        <v>47</v>
      </c>
      <c r="B257" s="120"/>
      <c r="C257" s="59" t="s">
        <v>235</v>
      </c>
      <c r="D257" s="120"/>
      <c r="E257" s="59" t="s">
        <v>208</v>
      </c>
      <c r="F257" s="120"/>
      <c r="G257" s="59" t="s">
        <v>272</v>
      </c>
      <c r="H257" s="120"/>
      <c r="I257" s="59" t="s">
        <v>212</v>
      </c>
      <c r="J257" s="120"/>
      <c r="K257" s="120"/>
      <c r="L257" s="59" t="s">
        <v>283</v>
      </c>
      <c r="M257" s="120"/>
      <c r="N257" s="120"/>
      <c r="O257" s="59"/>
      <c r="P257" s="120"/>
      <c r="Q257" s="59"/>
      <c r="R257" s="120"/>
      <c r="S257" s="60" t="s">
        <v>284</v>
      </c>
      <c r="T257" s="121"/>
      <c r="U257" s="121"/>
      <c r="V257" s="121"/>
      <c r="W257" s="121"/>
      <c r="X257" s="121"/>
      <c r="Y257" s="121"/>
      <c r="Z257" s="121"/>
      <c r="AA257" s="61" t="s">
        <v>65</v>
      </c>
      <c r="AB257" s="121"/>
      <c r="AC257" s="121"/>
      <c r="AD257" s="121"/>
      <c r="AE257" s="121"/>
      <c r="AF257" s="61" t="s">
        <v>66</v>
      </c>
      <c r="AG257" s="121"/>
      <c r="AH257" s="121"/>
      <c r="AI257" s="26" t="s">
        <v>270</v>
      </c>
      <c r="AJ257" s="62" t="s">
        <v>271</v>
      </c>
      <c r="AK257" s="121"/>
      <c r="AL257" s="121"/>
      <c r="AM257" s="121"/>
      <c r="AN257" s="121"/>
      <c r="AO257" s="121"/>
      <c r="AP257" s="27">
        <v>2661428267</v>
      </c>
      <c r="AQ257" s="27">
        <v>2561428267</v>
      </c>
      <c r="AR257" s="27">
        <v>100000000</v>
      </c>
      <c r="AS257" s="28">
        <v>0</v>
      </c>
      <c r="AT257" s="27">
        <v>92173329</v>
      </c>
      <c r="AU257" s="27">
        <v>2469254938</v>
      </c>
      <c r="AV257" s="27">
        <v>13226664</v>
      </c>
      <c r="AW257" s="27">
        <v>78946665</v>
      </c>
      <c r="AX257" s="27">
        <v>13226664</v>
      </c>
      <c r="AY257" s="28">
        <v>0</v>
      </c>
      <c r="AZ257" s="27">
        <v>13226664</v>
      </c>
      <c r="BA257" s="28">
        <v>0</v>
      </c>
      <c r="BB257" s="28">
        <v>0</v>
      </c>
      <c r="BC257" s="18">
        <f t="shared" si="32"/>
        <v>3.4633031497745041E-2</v>
      </c>
      <c r="BD257" s="18">
        <f t="shared" si="33"/>
        <v>4.9697615990639812E-3</v>
      </c>
    </row>
    <row r="258" spans="1:56" s="8" customFormat="1" ht="18.75" customHeight="1">
      <c r="A258" s="59" t="s">
        <v>47</v>
      </c>
      <c r="B258" s="120"/>
      <c r="C258" s="59" t="s">
        <v>235</v>
      </c>
      <c r="D258" s="120"/>
      <c r="E258" s="59" t="s">
        <v>208</v>
      </c>
      <c r="F258" s="120"/>
      <c r="G258" s="59" t="s">
        <v>272</v>
      </c>
      <c r="H258" s="120"/>
      <c r="I258" s="59" t="s">
        <v>212</v>
      </c>
      <c r="J258" s="120"/>
      <c r="K258" s="120"/>
      <c r="L258" s="59" t="s">
        <v>285</v>
      </c>
      <c r="M258" s="120"/>
      <c r="N258" s="120"/>
      <c r="O258" s="59"/>
      <c r="P258" s="120"/>
      <c r="Q258" s="59"/>
      <c r="R258" s="120"/>
      <c r="S258" s="60" t="s">
        <v>286</v>
      </c>
      <c r="T258" s="121"/>
      <c r="U258" s="121"/>
      <c r="V258" s="121"/>
      <c r="W258" s="121"/>
      <c r="X258" s="121"/>
      <c r="Y258" s="121"/>
      <c r="Z258" s="121"/>
      <c r="AA258" s="61" t="s">
        <v>65</v>
      </c>
      <c r="AB258" s="121"/>
      <c r="AC258" s="121"/>
      <c r="AD258" s="121"/>
      <c r="AE258" s="121"/>
      <c r="AF258" s="61" t="s">
        <v>66</v>
      </c>
      <c r="AG258" s="121"/>
      <c r="AH258" s="121"/>
      <c r="AI258" s="26" t="s">
        <v>270</v>
      </c>
      <c r="AJ258" s="62" t="s">
        <v>271</v>
      </c>
      <c r="AK258" s="121"/>
      <c r="AL258" s="121"/>
      <c r="AM258" s="121"/>
      <c r="AN258" s="121"/>
      <c r="AO258" s="121"/>
      <c r="AP258" s="27">
        <v>811962535</v>
      </c>
      <c r="AQ258" s="27">
        <v>653479999</v>
      </c>
      <c r="AR258" s="27">
        <v>158482536</v>
      </c>
      <c r="AS258" s="28">
        <v>0</v>
      </c>
      <c r="AT258" s="27">
        <v>228813332</v>
      </c>
      <c r="AU258" s="27">
        <v>424666667</v>
      </c>
      <c r="AV258" s="27">
        <v>204613332</v>
      </c>
      <c r="AW258" s="27">
        <v>24200000</v>
      </c>
      <c r="AX258" s="27">
        <v>204613332</v>
      </c>
      <c r="AY258" s="28">
        <v>0</v>
      </c>
      <c r="AZ258" s="27">
        <v>204613332</v>
      </c>
      <c r="BA258" s="28">
        <v>0</v>
      </c>
      <c r="BB258" s="28">
        <v>0</v>
      </c>
      <c r="BC258" s="18">
        <f t="shared" si="32"/>
        <v>0.28180281988010691</v>
      </c>
      <c r="BD258" s="18">
        <f t="shared" si="33"/>
        <v>0.25199848906821792</v>
      </c>
    </row>
    <row r="259" spans="1:56" s="8" customFormat="1" ht="18.75" customHeight="1">
      <c r="A259" s="59" t="s">
        <v>47</v>
      </c>
      <c r="B259" s="120"/>
      <c r="C259" s="59" t="s">
        <v>235</v>
      </c>
      <c r="D259" s="120"/>
      <c r="E259" s="59" t="s">
        <v>208</v>
      </c>
      <c r="F259" s="120"/>
      <c r="G259" s="59" t="s">
        <v>272</v>
      </c>
      <c r="H259" s="120"/>
      <c r="I259" s="59" t="s">
        <v>212</v>
      </c>
      <c r="J259" s="120"/>
      <c r="K259" s="120"/>
      <c r="L259" s="59" t="s">
        <v>287</v>
      </c>
      <c r="M259" s="120"/>
      <c r="N259" s="120"/>
      <c r="O259" s="59"/>
      <c r="P259" s="120"/>
      <c r="Q259" s="59"/>
      <c r="R259" s="120"/>
      <c r="S259" s="60" t="s">
        <v>288</v>
      </c>
      <c r="T259" s="121"/>
      <c r="U259" s="121"/>
      <c r="V259" s="121"/>
      <c r="W259" s="121"/>
      <c r="X259" s="121"/>
      <c r="Y259" s="121"/>
      <c r="Z259" s="121"/>
      <c r="AA259" s="61" t="s">
        <v>65</v>
      </c>
      <c r="AB259" s="121"/>
      <c r="AC259" s="121"/>
      <c r="AD259" s="121"/>
      <c r="AE259" s="121"/>
      <c r="AF259" s="61" t="s">
        <v>66</v>
      </c>
      <c r="AG259" s="121"/>
      <c r="AH259" s="121"/>
      <c r="AI259" s="26" t="s">
        <v>270</v>
      </c>
      <c r="AJ259" s="62" t="s">
        <v>271</v>
      </c>
      <c r="AK259" s="121"/>
      <c r="AL259" s="121"/>
      <c r="AM259" s="121"/>
      <c r="AN259" s="121"/>
      <c r="AO259" s="121"/>
      <c r="AP259" s="27">
        <v>1654421629</v>
      </c>
      <c r="AQ259" s="27">
        <v>1462568532</v>
      </c>
      <c r="AR259" s="27">
        <v>191853097</v>
      </c>
      <c r="AS259" s="28">
        <v>0</v>
      </c>
      <c r="AT259" s="27">
        <v>1244606585</v>
      </c>
      <c r="AU259" s="27">
        <v>217961947</v>
      </c>
      <c r="AV259" s="27">
        <v>824267426.20000005</v>
      </c>
      <c r="AW259" s="27">
        <v>420339158.80000001</v>
      </c>
      <c r="AX259" s="27">
        <v>774584756.20000005</v>
      </c>
      <c r="AY259" s="27">
        <v>49682670</v>
      </c>
      <c r="AZ259" s="27">
        <v>774584756.20000005</v>
      </c>
      <c r="BA259" s="28">
        <v>0</v>
      </c>
      <c r="BB259" s="28">
        <v>0</v>
      </c>
      <c r="BC259" s="18">
        <f t="shared" si="32"/>
        <v>0.75229105034868959</v>
      </c>
      <c r="BD259" s="18">
        <f t="shared" si="33"/>
        <v>0.49822089590198415</v>
      </c>
    </row>
    <row r="260" spans="1:56" s="8" customFormat="1" ht="18.75" customHeight="1">
      <c r="A260" s="55" t="s">
        <v>47</v>
      </c>
      <c r="B260" s="120"/>
      <c r="C260" s="55" t="s">
        <v>235</v>
      </c>
      <c r="D260" s="120"/>
      <c r="E260" s="55" t="s">
        <v>208</v>
      </c>
      <c r="F260" s="120"/>
      <c r="G260" s="55" t="s">
        <v>272</v>
      </c>
      <c r="H260" s="120"/>
      <c r="I260" s="55" t="s">
        <v>212</v>
      </c>
      <c r="J260" s="120"/>
      <c r="K260" s="120"/>
      <c r="L260" s="55" t="s">
        <v>283</v>
      </c>
      <c r="M260" s="120"/>
      <c r="N260" s="120"/>
      <c r="O260" s="55" t="s">
        <v>289</v>
      </c>
      <c r="P260" s="120"/>
      <c r="Q260" s="55" t="s">
        <v>41</v>
      </c>
      <c r="R260" s="120"/>
      <c r="S260" s="56" t="s">
        <v>290</v>
      </c>
      <c r="T260" s="121"/>
      <c r="U260" s="121"/>
      <c r="V260" s="121"/>
      <c r="W260" s="121"/>
      <c r="X260" s="121"/>
      <c r="Y260" s="121"/>
      <c r="Z260" s="121"/>
      <c r="AA260" s="57" t="s">
        <v>65</v>
      </c>
      <c r="AB260" s="121"/>
      <c r="AC260" s="121"/>
      <c r="AD260" s="121"/>
      <c r="AE260" s="121"/>
      <c r="AF260" s="57" t="s">
        <v>66</v>
      </c>
      <c r="AG260" s="121"/>
      <c r="AH260" s="121"/>
      <c r="AI260" s="29" t="s">
        <v>270</v>
      </c>
      <c r="AJ260" s="58" t="s">
        <v>271</v>
      </c>
      <c r="AK260" s="121"/>
      <c r="AL260" s="121"/>
      <c r="AM260" s="121"/>
      <c r="AN260" s="121"/>
      <c r="AO260" s="121"/>
      <c r="AP260" s="30">
        <v>2661428267</v>
      </c>
      <c r="AQ260" s="30">
        <v>2561428267</v>
      </c>
      <c r="AR260" s="30">
        <v>100000000</v>
      </c>
      <c r="AS260" s="31">
        <v>0</v>
      </c>
      <c r="AT260" s="30">
        <v>92173329</v>
      </c>
      <c r="AU260" s="30">
        <v>2469254938</v>
      </c>
      <c r="AV260" s="30">
        <v>13226664</v>
      </c>
      <c r="AW260" s="30">
        <v>78946665</v>
      </c>
      <c r="AX260" s="30">
        <v>13226664</v>
      </c>
      <c r="AY260" s="31">
        <v>0</v>
      </c>
      <c r="AZ260" s="30">
        <v>13226664</v>
      </c>
      <c r="BA260" s="31">
        <v>0</v>
      </c>
      <c r="BB260" s="31">
        <v>0</v>
      </c>
      <c r="BC260" s="18">
        <f t="shared" si="32"/>
        <v>3.4633031497745041E-2</v>
      </c>
      <c r="BD260" s="18">
        <f t="shared" si="33"/>
        <v>4.9697615990639812E-3</v>
      </c>
    </row>
    <row r="261" spans="1:56" s="8" customFormat="1" ht="18.75" customHeight="1">
      <c r="A261" s="55" t="s">
        <v>47</v>
      </c>
      <c r="B261" s="120"/>
      <c r="C261" s="55" t="s">
        <v>235</v>
      </c>
      <c r="D261" s="120"/>
      <c r="E261" s="55" t="s">
        <v>208</v>
      </c>
      <c r="F261" s="120"/>
      <c r="G261" s="55" t="s">
        <v>272</v>
      </c>
      <c r="H261" s="120"/>
      <c r="I261" s="55" t="s">
        <v>212</v>
      </c>
      <c r="J261" s="120"/>
      <c r="K261" s="120"/>
      <c r="L261" s="55" t="s">
        <v>285</v>
      </c>
      <c r="M261" s="120"/>
      <c r="N261" s="120"/>
      <c r="O261" s="55" t="s">
        <v>289</v>
      </c>
      <c r="P261" s="120"/>
      <c r="Q261" s="55" t="s">
        <v>41</v>
      </c>
      <c r="R261" s="120"/>
      <c r="S261" s="56" t="s">
        <v>290</v>
      </c>
      <c r="T261" s="121"/>
      <c r="U261" s="121"/>
      <c r="V261" s="121"/>
      <c r="W261" s="121"/>
      <c r="X261" s="121"/>
      <c r="Y261" s="121"/>
      <c r="Z261" s="121"/>
      <c r="AA261" s="57" t="s">
        <v>65</v>
      </c>
      <c r="AB261" s="121"/>
      <c r="AC261" s="121"/>
      <c r="AD261" s="121"/>
      <c r="AE261" s="121"/>
      <c r="AF261" s="57" t="s">
        <v>66</v>
      </c>
      <c r="AG261" s="121"/>
      <c r="AH261" s="121"/>
      <c r="AI261" s="29" t="s">
        <v>270</v>
      </c>
      <c r="AJ261" s="58" t="s">
        <v>271</v>
      </c>
      <c r="AK261" s="121"/>
      <c r="AL261" s="121"/>
      <c r="AM261" s="121"/>
      <c r="AN261" s="121"/>
      <c r="AO261" s="121"/>
      <c r="AP261" s="30">
        <v>811962535</v>
      </c>
      <c r="AQ261" s="30">
        <v>653479999</v>
      </c>
      <c r="AR261" s="30">
        <v>158482536</v>
      </c>
      <c r="AS261" s="31">
        <v>0</v>
      </c>
      <c r="AT261" s="30">
        <v>228813332</v>
      </c>
      <c r="AU261" s="30">
        <v>424666667</v>
      </c>
      <c r="AV261" s="30">
        <v>204613332</v>
      </c>
      <c r="AW261" s="30">
        <v>24200000</v>
      </c>
      <c r="AX261" s="30">
        <v>204613332</v>
      </c>
      <c r="AY261" s="31">
        <v>0</v>
      </c>
      <c r="AZ261" s="30">
        <v>204613332</v>
      </c>
      <c r="BA261" s="31">
        <v>0</v>
      </c>
      <c r="BB261" s="31">
        <v>0</v>
      </c>
      <c r="BC261" s="18">
        <f t="shared" si="32"/>
        <v>0.28180281988010691</v>
      </c>
      <c r="BD261" s="18">
        <f t="shared" si="33"/>
        <v>0.25199848906821792</v>
      </c>
    </row>
    <row r="262" spans="1:56" s="8" customFormat="1" ht="18.75" customHeight="1">
      <c r="A262" s="55" t="s">
        <v>47</v>
      </c>
      <c r="B262" s="120"/>
      <c r="C262" s="55" t="s">
        <v>235</v>
      </c>
      <c r="D262" s="120"/>
      <c r="E262" s="55" t="s">
        <v>208</v>
      </c>
      <c r="F262" s="120"/>
      <c r="G262" s="55" t="s">
        <v>272</v>
      </c>
      <c r="H262" s="120"/>
      <c r="I262" s="55" t="s">
        <v>212</v>
      </c>
      <c r="J262" s="120"/>
      <c r="K262" s="120"/>
      <c r="L262" s="55" t="s">
        <v>277</v>
      </c>
      <c r="M262" s="120"/>
      <c r="N262" s="120"/>
      <c r="O262" s="55" t="s">
        <v>289</v>
      </c>
      <c r="P262" s="120"/>
      <c r="Q262" s="55" t="s">
        <v>41</v>
      </c>
      <c r="R262" s="120"/>
      <c r="S262" s="56" t="s">
        <v>290</v>
      </c>
      <c r="T262" s="121"/>
      <c r="U262" s="121"/>
      <c r="V262" s="121"/>
      <c r="W262" s="121"/>
      <c r="X262" s="121"/>
      <c r="Y262" s="121"/>
      <c r="Z262" s="121"/>
      <c r="AA262" s="57" t="s">
        <v>65</v>
      </c>
      <c r="AB262" s="121"/>
      <c r="AC262" s="121"/>
      <c r="AD262" s="121"/>
      <c r="AE262" s="121"/>
      <c r="AF262" s="57" t="s">
        <v>66</v>
      </c>
      <c r="AG262" s="121"/>
      <c r="AH262" s="121"/>
      <c r="AI262" s="29" t="s">
        <v>270</v>
      </c>
      <c r="AJ262" s="58" t="s">
        <v>271</v>
      </c>
      <c r="AK262" s="121"/>
      <c r="AL262" s="121"/>
      <c r="AM262" s="121"/>
      <c r="AN262" s="121"/>
      <c r="AO262" s="121"/>
      <c r="AP262" s="30">
        <v>1854070167</v>
      </c>
      <c r="AQ262" s="30">
        <v>1524070167</v>
      </c>
      <c r="AR262" s="30">
        <v>330000000</v>
      </c>
      <c r="AS262" s="31">
        <v>0</v>
      </c>
      <c r="AT262" s="30">
        <v>1517805613</v>
      </c>
      <c r="AU262" s="30">
        <v>6264554</v>
      </c>
      <c r="AV262" s="30">
        <v>1136508566.72</v>
      </c>
      <c r="AW262" s="30">
        <v>381297046.27999997</v>
      </c>
      <c r="AX262" s="30">
        <v>1136508566.72</v>
      </c>
      <c r="AY262" s="31">
        <v>0</v>
      </c>
      <c r="AZ262" s="30">
        <v>1136508566.72</v>
      </c>
      <c r="BA262" s="31">
        <v>0</v>
      </c>
      <c r="BB262" s="31">
        <v>0</v>
      </c>
      <c r="BC262" s="18">
        <f t="shared" si="32"/>
        <v>0.81863439691492534</v>
      </c>
      <c r="BD262" s="18">
        <f t="shared" si="33"/>
        <v>0.6129803428955124</v>
      </c>
    </row>
    <row r="263" spans="1:56" s="8" customFormat="1" ht="18.75" customHeight="1">
      <c r="A263" s="55" t="s">
        <v>47</v>
      </c>
      <c r="B263" s="120"/>
      <c r="C263" s="55" t="s">
        <v>235</v>
      </c>
      <c r="D263" s="120"/>
      <c r="E263" s="55" t="s">
        <v>208</v>
      </c>
      <c r="F263" s="120"/>
      <c r="G263" s="55" t="s">
        <v>272</v>
      </c>
      <c r="H263" s="120"/>
      <c r="I263" s="55" t="s">
        <v>212</v>
      </c>
      <c r="J263" s="120"/>
      <c r="K263" s="120"/>
      <c r="L263" s="55" t="s">
        <v>279</v>
      </c>
      <c r="M263" s="120"/>
      <c r="N263" s="120"/>
      <c r="O263" s="55" t="s">
        <v>289</v>
      </c>
      <c r="P263" s="120"/>
      <c r="Q263" s="55" t="s">
        <v>41</v>
      </c>
      <c r="R263" s="120"/>
      <c r="S263" s="56" t="s">
        <v>290</v>
      </c>
      <c r="T263" s="121"/>
      <c r="U263" s="121"/>
      <c r="V263" s="121"/>
      <c r="W263" s="121"/>
      <c r="X263" s="121"/>
      <c r="Y263" s="121"/>
      <c r="Z263" s="121"/>
      <c r="AA263" s="57" t="s">
        <v>65</v>
      </c>
      <c r="AB263" s="121"/>
      <c r="AC263" s="121"/>
      <c r="AD263" s="121"/>
      <c r="AE263" s="121"/>
      <c r="AF263" s="57" t="s">
        <v>66</v>
      </c>
      <c r="AG263" s="121"/>
      <c r="AH263" s="121"/>
      <c r="AI263" s="29" t="s">
        <v>270</v>
      </c>
      <c r="AJ263" s="58" t="s">
        <v>271</v>
      </c>
      <c r="AK263" s="121"/>
      <c r="AL263" s="121"/>
      <c r="AM263" s="121"/>
      <c r="AN263" s="121"/>
      <c r="AO263" s="121"/>
      <c r="AP263" s="30">
        <v>4205725260</v>
      </c>
      <c r="AQ263" s="30">
        <v>3812917645</v>
      </c>
      <c r="AR263" s="30">
        <v>392807615</v>
      </c>
      <c r="AS263" s="31">
        <v>0</v>
      </c>
      <c r="AT263" s="30">
        <v>731806267</v>
      </c>
      <c r="AU263" s="30">
        <v>3081111378</v>
      </c>
      <c r="AV263" s="30">
        <v>594699329.40999997</v>
      </c>
      <c r="AW263" s="30">
        <v>137106937.59</v>
      </c>
      <c r="AX263" s="30">
        <v>594699329.40999997</v>
      </c>
      <c r="AY263" s="31">
        <v>0</v>
      </c>
      <c r="AZ263" s="30">
        <v>594699329.40999997</v>
      </c>
      <c r="BA263" s="31">
        <v>0</v>
      </c>
      <c r="BB263" s="31">
        <v>0</v>
      </c>
      <c r="BC263" s="18">
        <f t="shared" si="32"/>
        <v>0.17400239477364243</v>
      </c>
      <c r="BD263" s="18">
        <f t="shared" si="33"/>
        <v>0.14140232484182763</v>
      </c>
    </row>
    <row r="264" spans="1:56" s="8" customFormat="1" ht="18.75" customHeight="1">
      <c r="A264" s="55" t="s">
        <v>47</v>
      </c>
      <c r="B264" s="120"/>
      <c r="C264" s="55" t="s">
        <v>235</v>
      </c>
      <c r="D264" s="120"/>
      <c r="E264" s="55" t="s">
        <v>208</v>
      </c>
      <c r="F264" s="120"/>
      <c r="G264" s="55" t="s">
        <v>272</v>
      </c>
      <c r="H264" s="120"/>
      <c r="I264" s="55" t="s">
        <v>212</v>
      </c>
      <c r="J264" s="120"/>
      <c r="K264" s="120"/>
      <c r="L264" s="55" t="s">
        <v>281</v>
      </c>
      <c r="M264" s="120"/>
      <c r="N264" s="120"/>
      <c r="O264" s="55" t="s">
        <v>291</v>
      </c>
      <c r="P264" s="120"/>
      <c r="Q264" s="55" t="s">
        <v>41</v>
      </c>
      <c r="R264" s="120"/>
      <c r="S264" s="56" t="s">
        <v>292</v>
      </c>
      <c r="T264" s="121"/>
      <c r="U264" s="121"/>
      <c r="V264" s="121"/>
      <c r="W264" s="121"/>
      <c r="X264" s="121"/>
      <c r="Y264" s="121"/>
      <c r="Z264" s="121"/>
      <c r="AA264" s="57" t="s">
        <v>65</v>
      </c>
      <c r="AB264" s="121"/>
      <c r="AC264" s="121"/>
      <c r="AD264" s="121"/>
      <c r="AE264" s="121"/>
      <c r="AF264" s="57" t="s">
        <v>66</v>
      </c>
      <c r="AG264" s="121"/>
      <c r="AH264" s="121"/>
      <c r="AI264" s="29" t="s">
        <v>270</v>
      </c>
      <c r="AJ264" s="58" t="s">
        <v>271</v>
      </c>
      <c r="AK264" s="121"/>
      <c r="AL264" s="121"/>
      <c r="AM264" s="121"/>
      <c r="AN264" s="121"/>
      <c r="AO264" s="121"/>
      <c r="AP264" s="30">
        <v>943627770</v>
      </c>
      <c r="AQ264" s="30">
        <v>943627770</v>
      </c>
      <c r="AR264" s="31">
        <v>0</v>
      </c>
      <c r="AS264" s="31">
        <v>0</v>
      </c>
      <c r="AT264" s="30">
        <v>685627770</v>
      </c>
      <c r="AU264" s="30">
        <v>258000000</v>
      </c>
      <c r="AV264" s="30">
        <v>685627770</v>
      </c>
      <c r="AW264" s="31">
        <v>0</v>
      </c>
      <c r="AX264" s="30">
        <v>685627770</v>
      </c>
      <c r="AY264" s="31">
        <v>0</v>
      </c>
      <c r="AZ264" s="30">
        <v>685627770</v>
      </c>
      <c r="BA264" s="31">
        <v>0</v>
      </c>
      <c r="BB264" s="31">
        <v>0</v>
      </c>
      <c r="BC264" s="18">
        <f t="shared" si="32"/>
        <v>0.72658710542187621</v>
      </c>
      <c r="BD264" s="18">
        <f t="shared" si="33"/>
        <v>0.72658710542187621</v>
      </c>
    </row>
    <row r="265" spans="1:56" s="8" customFormat="1" ht="18.75" customHeight="1">
      <c r="A265" s="55" t="s">
        <v>47</v>
      </c>
      <c r="B265" s="120"/>
      <c r="C265" s="55" t="s">
        <v>235</v>
      </c>
      <c r="D265" s="120"/>
      <c r="E265" s="55" t="s">
        <v>208</v>
      </c>
      <c r="F265" s="120"/>
      <c r="G265" s="55" t="s">
        <v>272</v>
      </c>
      <c r="H265" s="120"/>
      <c r="I265" s="55" t="s">
        <v>212</v>
      </c>
      <c r="J265" s="120"/>
      <c r="K265" s="120"/>
      <c r="L265" s="55" t="s">
        <v>275</v>
      </c>
      <c r="M265" s="120"/>
      <c r="N265" s="120"/>
      <c r="O265" s="55" t="s">
        <v>291</v>
      </c>
      <c r="P265" s="120"/>
      <c r="Q265" s="55" t="s">
        <v>41</v>
      </c>
      <c r="R265" s="120"/>
      <c r="S265" s="56" t="s">
        <v>292</v>
      </c>
      <c r="T265" s="121"/>
      <c r="U265" s="121"/>
      <c r="V265" s="121"/>
      <c r="W265" s="121"/>
      <c r="X265" s="121"/>
      <c r="Y265" s="121"/>
      <c r="Z265" s="121"/>
      <c r="AA265" s="57" t="s">
        <v>65</v>
      </c>
      <c r="AB265" s="121"/>
      <c r="AC265" s="121"/>
      <c r="AD265" s="121"/>
      <c r="AE265" s="121"/>
      <c r="AF265" s="57" t="s">
        <v>66</v>
      </c>
      <c r="AG265" s="121"/>
      <c r="AH265" s="121"/>
      <c r="AI265" s="29" t="s">
        <v>270</v>
      </c>
      <c r="AJ265" s="58" t="s">
        <v>271</v>
      </c>
      <c r="AK265" s="121"/>
      <c r="AL265" s="121"/>
      <c r="AM265" s="121"/>
      <c r="AN265" s="121"/>
      <c r="AO265" s="121"/>
      <c r="AP265" s="30">
        <v>617482583</v>
      </c>
      <c r="AQ265" s="30">
        <v>617482583</v>
      </c>
      <c r="AR265" s="31">
        <v>0</v>
      </c>
      <c r="AS265" s="31">
        <v>0</v>
      </c>
      <c r="AT265" s="30">
        <v>123600000</v>
      </c>
      <c r="AU265" s="30">
        <v>493882583</v>
      </c>
      <c r="AV265" s="30">
        <v>97850000</v>
      </c>
      <c r="AW265" s="30">
        <v>25750000</v>
      </c>
      <c r="AX265" s="30">
        <v>97850000</v>
      </c>
      <c r="AY265" s="31">
        <v>0</v>
      </c>
      <c r="AZ265" s="30">
        <v>97850000</v>
      </c>
      <c r="BA265" s="31">
        <v>0</v>
      </c>
      <c r="BB265" s="31">
        <v>0</v>
      </c>
      <c r="BC265" s="18">
        <f t="shared" si="32"/>
        <v>0.20016758918040609</v>
      </c>
      <c r="BD265" s="18">
        <f t="shared" si="33"/>
        <v>0.15846600810115483</v>
      </c>
    </row>
    <row r="266" spans="1:56" s="8" customFormat="1" ht="18.75" customHeight="1">
      <c r="A266" s="55" t="s">
        <v>47</v>
      </c>
      <c r="B266" s="120"/>
      <c r="C266" s="55" t="s">
        <v>235</v>
      </c>
      <c r="D266" s="120"/>
      <c r="E266" s="55" t="s">
        <v>208</v>
      </c>
      <c r="F266" s="120"/>
      <c r="G266" s="55" t="s">
        <v>272</v>
      </c>
      <c r="H266" s="120"/>
      <c r="I266" s="55" t="s">
        <v>212</v>
      </c>
      <c r="J266" s="120"/>
      <c r="K266" s="120"/>
      <c r="L266" s="55" t="s">
        <v>287</v>
      </c>
      <c r="M266" s="120"/>
      <c r="N266" s="120"/>
      <c r="O266" s="55" t="s">
        <v>293</v>
      </c>
      <c r="P266" s="120"/>
      <c r="Q266" s="55" t="s">
        <v>41</v>
      </c>
      <c r="R266" s="120"/>
      <c r="S266" s="56" t="s">
        <v>294</v>
      </c>
      <c r="T266" s="121"/>
      <c r="U266" s="121"/>
      <c r="V266" s="121"/>
      <c r="W266" s="121"/>
      <c r="X266" s="121"/>
      <c r="Y266" s="121"/>
      <c r="Z266" s="121"/>
      <c r="AA266" s="57" t="s">
        <v>65</v>
      </c>
      <c r="AB266" s="121"/>
      <c r="AC266" s="121"/>
      <c r="AD266" s="121"/>
      <c r="AE266" s="121"/>
      <c r="AF266" s="57" t="s">
        <v>66</v>
      </c>
      <c r="AG266" s="121"/>
      <c r="AH266" s="121"/>
      <c r="AI266" s="29" t="s">
        <v>270</v>
      </c>
      <c r="AJ266" s="58" t="s">
        <v>271</v>
      </c>
      <c r="AK266" s="121"/>
      <c r="AL266" s="121"/>
      <c r="AM266" s="121"/>
      <c r="AN266" s="121"/>
      <c r="AO266" s="121"/>
      <c r="AP266" s="30">
        <v>245621600</v>
      </c>
      <c r="AQ266" s="30">
        <v>245621600</v>
      </c>
      <c r="AR266" s="31">
        <v>0</v>
      </c>
      <c r="AS266" s="31">
        <v>0</v>
      </c>
      <c r="AT266" s="30">
        <v>184320000</v>
      </c>
      <c r="AU266" s="30">
        <v>61301600</v>
      </c>
      <c r="AV266" s="30">
        <v>145408000</v>
      </c>
      <c r="AW266" s="30">
        <v>38912000</v>
      </c>
      <c r="AX266" s="30">
        <v>130048000</v>
      </c>
      <c r="AY266" s="30">
        <v>15360000</v>
      </c>
      <c r="AZ266" s="30">
        <v>130048000</v>
      </c>
      <c r="BA266" s="31">
        <v>0</v>
      </c>
      <c r="BB266" s="31">
        <v>0</v>
      </c>
      <c r="BC266" s="18">
        <f t="shared" si="32"/>
        <v>0.75042260126959515</v>
      </c>
      <c r="BD266" s="18">
        <f t="shared" si="33"/>
        <v>0.5920000521126807</v>
      </c>
    </row>
    <row r="267" spans="1:56" s="8" customFormat="1" ht="18.75" customHeight="1">
      <c r="A267" s="55" t="s">
        <v>47</v>
      </c>
      <c r="B267" s="120"/>
      <c r="C267" s="55" t="s">
        <v>235</v>
      </c>
      <c r="D267" s="120"/>
      <c r="E267" s="55" t="s">
        <v>208</v>
      </c>
      <c r="F267" s="120"/>
      <c r="G267" s="55" t="s">
        <v>272</v>
      </c>
      <c r="H267" s="120"/>
      <c r="I267" s="55" t="s">
        <v>212</v>
      </c>
      <c r="J267" s="120"/>
      <c r="K267" s="120"/>
      <c r="L267" s="55" t="s">
        <v>274</v>
      </c>
      <c r="M267" s="120"/>
      <c r="N267" s="120"/>
      <c r="O267" s="55" t="s">
        <v>293</v>
      </c>
      <c r="P267" s="120"/>
      <c r="Q267" s="55" t="s">
        <v>41</v>
      </c>
      <c r="R267" s="120"/>
      <c r="S267" s="56" t="s">
        <v>294</v>
      </c>
      <c r="T267" s="121"/>
      <c r="U267" s="121"/>
      <c r="V267" s="121"/>
      <c r="W267" s="121"/>
      <c r="X267" s="121"/>
      <c r="Y267" s="121"/>
      <c r="Z267" s="121"/>
      <c r="AA267" s="57" t="s">
        <v>65</v>
      </c>
      <c r="AB267" s="121"/>
      <c r="AC267" s="121"/>
      <c r="AD267" s="121"/>
      <c r="AE267" s="121"/>
      <c r="AF267" s="57" t="s">
        <v>66</v>
      </c>
      <c r="AG267" s="121"/>
      <c r="AH267" s="121"/>
      <c r="AI267" s="29" t="s">
        <v>270</v>
      </c>
      <c r="AJ267" s="58" t="s">
        <v>271</v>
      </c>
      <c r="AK267" s="121"/>
      <c r="AL267" s="121"/>
      <c r="AM267" s="121"/>
      <c r="AN267" s="121"/>
      <c r="AO267" s="121"/>
      <c r="AP267" s="30">
        <v>1251281789</v>
      </c>
      <c r="AQ267" s="30">
        <v>1250282529</v>
      </c>
      <c r="AR267" s="30">
        <v>999260</v>
      </c>
      <c r="AS267" s="31">
        <v>0</v>
      </c>
      <c r="AT267" s="30">
        <v>90000000</v>
      </c>
      <c r="AU267" s="30">
        <v>1160282529</v>
      </c>
      <c r="AV267" s="30">
        <v>71000000</v>
      </c>
      <c r="AW267" s="30">
        <v>19000000</v>
      </c>
      <c r="AX267" s="30">
        <v>71000000</v>
      </c>
      <c r="AY267" s="31">
        <v>0</v>
      </c>
      <c r="AZ267" s="30">
        <v>71000000</v>
      </c>
      <c r="BA267" s="31">
        <v>0</v>
      </c>
      <c r="BB267" s="31">
        <v>0</v>
      </c>
      <c r="BC267" s="18">
        <f t="shared" si="32"/>
        <v>7.1926244584704008E-2</v>
      </c>
      <c r="BD267" s="18">
        <f t="shared" si="33"/>
        <v>5.6741815172377613E-2</v>
      </c>
    </row>
    <row r="268" spans="1:56" s="8" customFormat="1" ht="18.75" customHeight="1">
      <c r="A268" s="55" t="s">
        <v>47</v>
      </c>
      <c r="B268" s="120"/>
      <c r="C268" s="55" t="s">
        <v>235</v>
      </c>
      <c r="D268" s="120"/>
      <c r="E268" s="55" t="s">
        <v>208</v>
      </c>
      <c r="F268" s="120"/>
      <c r="G268" s="55" t="s">
        <v>272</v>
      </c>
      <c r="H268" s="120"/>
      <c r="I268" s="55" t="s">
        <v>212</v>
      </c>
      <c r="J268" s="120"/>
      <c r="K268" s="120"/>
      <c r="L268" s="55" t="s">
        <v>287</v>
      </c>
      <c r="M268" s="120"/>
      <c r="N268" s="120"/>
      <c r="O268" s="55" t="s">
        <v>295</v>
      </c>
      <c r="P268" s="120"/>
      <c r="Q268" s="55" t="s">
        <v>41</v>
      </c>
      <c r="R268" s="120"/>
      <c r="S268" s="56" t="s">
        <v>296</v>
      </c>
      <c r="T268" s="121"/>
      <c r="U268" s="121"/>
      <c r="V268" s="121"/>
      <c r="W268" s="121"/>
      <c r="X268" s="121"/>
      <c r="Y268" s="121"/>
      <c r="Z268" s="121"/>
      <c r="AA268" s="57" t="s">
        <v>65</v>
      </c>
      <c r="AB268" s="121"/>
      <c r="AC268" s="121"/>
      <c r="AD268" s="121"/>
      <c r="AE268" s="121"/>
      <c r="AF268" s="57" t="s">
        <v>66</v>
      </c>
      <c r="AG268" s="121"/>
      <c r="AH268" s="121"/>
      <c r="AI268" s="29" t="s">
        <v>270</v>
      </c>
      <c r="AJ268" s="58" t="s">
        <v>271</v>
      </c>
      <c r="AK268" s="121"/>
      <c r="AL268" s="121"/>
      <c r="AM268" s="121"/>
      <c r="AN268" s="121"/>
      <c r="AO268" s="121"/>
      <c r="AP268" s="30">
        <v>1408800029</v>
      </c>
      <c r="AQ268" s="30">
        <v>1216946932</v>
      </c>
      <c r="AR268" s="30">
        <v>191853097</v>
      </c>
      <c r="AS268" s="31">
        <v>0</v>
      </c>
      <c r="AT268" s="30">
        <v>1060286585</v>
      </c>
      <c r="AU268" s="30">
        <v>156660347</v>
      </c>
      <c r="AV268" s="30">
        <v>678859426.20000005</v>
      </c>
      <c r="AW268" s="30">
        <v>381427158.80000001</v>
      </c>
      <c r="AX268" s="30">
        <v>644536756.20000005</v>
      </c>
      <c r="AY268" s="30">
        <v>34322670</v>
      </c>
      <c r="AZ268" s="30">
        <v>644536756.20000005</v>
      </c>
      <c r="BA268" s="31">
        <v>0</v>
      </c>
      <c r="BB268" s="31">
        <v>0</v>
      </c>
      <c r="BC268" s="18">
        <f t="shared" si="32"/>
        <v>0.75261681088452048</v>
      </c>
      <c r="BD268" s="18">
        <f t="shared" si="33"/>
        <v>0.48187067875195227</v>
      </c>
    </row>
  </sheetData>
  <mergeCells count="2822">
    <mergeCell ref="AM245:AO245"/>
    <mergeCell ref="A21:C21"/>
    <mergeCell ref="D21:AO21"/>
    <mergeCell ref="A22:C22"/>
    <mergeCell ref="D22:AO22"/>
    <mergeCell ref="A23:C23"/>
    <mergeCell ref="D23:AO23"/>
    <mergeCell ref="A24:C24"/>
    <mergeCell ref="D24:AO24"/>
    <mergeCell ref="A25:C25"/>
    <mergeCell ref="D25:AO25"/>
    <mergeCell ref="A26:C26"/>
    <mergeCell ref="D26:AO26"/>
    <mergeCell ref="A27:C27"/>
    <mergeCell ref="D27:AO27"/>
    <mergeCell ref="A28:C28"/>
    <mergeCell ref="D28:AO28"/>
    <mergeCell ref="A29:C29"/>
    <mergeCell ref="D29:AO29"/>
    <mergeCell ref="A35:B35"/>
    <mergeCell ref="C35:D35"/>
    <mergeCell ref="E35:F35"/>
    <mergeCell ref="G35:H35"/>
    <mergeCell ref="I35:K35"/>
    <mergeCell ref="A13:C13"/>
    <mergeCell ref="D13:AO13"/>
    <mergeCell ref="A14:C14"/>
    <mergeCell ref="D14:AO14"/>
    <mergeCell ref="A15:C15"/>
    <mergeCell ref="D15:AO15"/>
    <mergeCell ref="A16:C16"/>
    <mergeCell ref="D16:AO16"/>
    <mergeCell ref="A17:C17"/>
    <mergeCell ref="D17:AO17"/>
    <mergeCell ref="A20:AO20"/>
    <mergeCell ref="A30:C30"/>
    <mergeCell ref="D30:AO30"/>
    <mergeCell ref="A31:C31"/>
    <mergeCell ref="D31:AO31"/>
    <mergeCell ref="A32:C32"/>
    <mergeCell ref="D32:AO32"/>
    <mergeCell ref="L35:N35"/>
    <mergeCell ref="O35:P35"/>
    <mergeCell ref="Q35:R35"/>
    <mergeCell ref="S35:Z35"/>
    <mergeCell ref="AA35:AE35"/>
    <mergeCell ref="AF35:AH35"/>
    <mergeCell ref="AJ35:AO35"/>
    <mergeCell ref="A9:AO9"/>
    <mergeCell ref="AA37:AE37"/>
    <mergeCell ref="A37:B37"/>
    <mergeCell ref="C37:D37"/>
    <mergeCell ref="E37:F37"/>
    <mergeCell ref="G37:H37"/>
    <mergeCell ref="I37:K37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A10:C10"/>
    <mergeCell ref="D10:AO10"/>
    <mergeCell ref="A11:C11"/>
    <mergeCell ref="D11:AO11"/>
    <mergeCell ref="A12:C12"/>
    <mergeCell ref="D12:AO12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F37:AH37"/>
    <mergeCell ref="AJ37:AO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L37:N37"/>
    <mergeCell ref="O37:P37"/>
    <mergeCell ref="Q37:R37"/>
    <mergeCell ref="S37:Z37"/>
    <mergeCell ref="AJ40:AO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L40:N40"/>
    <mergeCell ref="O40:P40"/>
    <mergeCell ref="Q40:R40"/>
    <mergeCell ref="S40:Z40"/>
    <mergeCell ref="AA40:AE40"/>
    <mergeCell ref="A40:B40"/>
    <mergeCell ref="C40:D40"/>
    <mergeCell ref="E40:F40"/>
    <mergeCell ref="G40:H40"/>
    <mergeCell ref="I40:K40"/>
    <mergeCell ref="A43:B43"/>
    <mergeCell ref="C43:D43"/>
    <mergeCell ref="E43:F43"/>
    <mergeCell ref="G43:H43"/>
    <mergeCell ref="I43:K43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0:AH40"/>
    <mergeCell ref="AF42:AH42"/>
    <mergeCell ref="AJ42:AO42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5:AH45"/>
    <mergeCell ref="AJ45:AO45"/>
    <mergeCell ref="AF43:AH43"/>
    <mergeCell ref="AJ43:AO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L43:N43"/>
    <mergeCell ref="O43:P43"/>
    <mergeCell ref="Q43:R43"/>
    <mergeCell ref="S43:Z43"/>
    <mergeCell ref="AA43:AE43"/>
    <mergeCell ref="AJ46:AO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L46:N46"/>
    <mergeCell ref="O46:P46"/>
    <mergeCell ref="Q46:R46"/>
    <mergeCell ref="S46:Z46"/>
    <mergeCell ref="AA46:AE46"/>
    <mergeCell ref="A46:B46"/>
    <mergeCell ref="C46:D46"/>
    <mergeCell ref="E46:F46"/>
    <mergeCell ref="G46:H46"/>
    <mergeCell ref="I46:K46"/>
    <mergeCell ref="A49:B49"/>
    <mergeCell ref="C49:D49"/>
    <mergeCell ref="E49:F49"/>
    <mergeCell ref="G49:H49"/>
    <mergeCell ref="I49:K49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6:AH46"/>
    <mergeCell ref="AF48:AH48"/>
    <mergeCell ref="AJ48:AO48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A51:AE51"/>
    <mergeCell ref="AF51:AH51"/>
    <mergeCell ref="AJ51:AO51"/>
    <mergeCell ref="AF49:AH49"/>
    <mergeCell ref="AJ49:AO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L49:N49"/>
    <mergeCell ref="O49:P49"/>
    <mergeCell ref="Q49:R49"/>
    <mergeCell ref="S49:Z49"/>
    <mergeCell ref="AA49:AE49"/>
    <mergeCell ref="AJ52:AO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L52:N52"/>
    <mergeCell ref="O52:P52"/>
    <mergeCell ref="Q52:R52"/>
    <mergeCell ref="S52:Z52"/>
    <mergeCell ref="AA52:AE52"/>
    <mergeCell ref="A52:B52"/>
    <mergeCell ref="C52:D52"/>
    <mergeCell ref="E52:F52"/>
    <mergeCell ref="G52:H52"/>
    <mergeCell ref="I52:K52"/>
    <mergeCell ref="A55:B55"/>
    <mergeCell ref="C55:D55"/>
    <mergeCell ref="E55:F55"/>
    <mergeCell ref="G55:H55"/>
    <mergeCell ref="I55:K55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AF52:AH52"/>
    <mergeCell ref="AF54:AH54"/>
    <mergeCell ref="AJ54:AO54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7:AH57"/>
    <mergeCell ref="AJ57:AO57"/>
    <mergeCell ref="AF55:AH55"/>
    <mergeCell ref="AJ55:AO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L55:N55"/>
    <mergeCell ref="O55:P55"/>
    <mergeCell ref="Q55:R55"/>
    <mergeCell ref="S55:Z55"/>
    <mergeCell ref="AA55:AE55"/>
    <mergeCell ref="AJ58:AO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L58:N58"/>
    <mergeCell ref="O58:P58"/>
    <mergeCell ref="Q58:R58"/>
    <mergeCell ref="S58:Z58"/>
    <mergeCell ref="AA58:AE58"/>
    <mergeCell ref="A58:B58"/>
    <mergeCell ref="C58:D58"/>
    <mergeCell ref="E58:F58"/>
    <mergeCell ref="G58:H58"/>
    <mergeCell ref="I58:K58"/>
    <mergeCell ref="A61:B61"/>
    <mergeCell ref="C61:D61"/>
    <mergeCell ref="E61:F61"/>
    <mergeCell ref="G61:H61"/>
    <mergeCell ref="I61:K61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AF58:AH58"/>
    <mergeCell ref="AF60:AH60"/>
    <mergeCell ref="AJ60:AO60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3:AH63"/>
    <mergeCell ref="AJ63:AO63"/>
    <mergeCell ref="AF61:AH61"/>
    <mergeCell ref="AJ61:AO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L61:N61"/>
    <mergeCell ref="O61:P61"/>
    <mergeCell ref="Q61:R61"/>
    <mergeCell ref="S61:Z61"/>
    <mergeCell ref="AA61:AE61"/>
    <mergeCell ref="AJ64:AO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L64:N64"/>
    <mergeCell ref="O64:P64"/>
    <mergeCell ref="Q64:R64"/>
    <mergeCell ref="S64:Z64"/>
    <mergeCell ref="AA64:AE64"/>
    <mergeCell ref="A64:B64"/>
    <mergeCell ref="C64:D64"/>
    <mergeCell ref="E64:F64"/>
    <mergeCell ref="G64:H64"/>
    <mergeCell ref="I64:K64"/>
    <mergeCell ref="A67:B67"/>
    <mergeCell ref="C67:D67"/>
    <mergeCell ref="E67:F67"/>
    <mergeCell ref="G67:H67"/>
    <mergeCell ref="I67:K67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4:AH64"/>
    <mergeCell ref="AF66:AH66"/>
    <mergeCell ref="AJ66:AO66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9:AH69"/>
    <mergeCell ref="AJ69:AO69"/>
    <mergeCell ref="AF67:AH67"/>
    <mergeCell ref="AJ67:AO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L67:N67"/>
    <mergeCell ref="O67:P67"/>
    <mergeCell ref="Q67:R67"/>
    <mergeCell ref="S67:Z67"/>
    <mergeCell ref="AA67:AE67"/>
    <mergeCell ref="AJ70:AO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L70:N70"/>
    <mergeCell ref="O70:P70"/>
    <mergeCell ref="Q70:R70"/>
    <mergeCell ref="S70:Z70"/>
    <mergeCell ref="AA70:AE70"/>
    <mergeCell ref="A70:B70"/>
    <mergeCell ref="C70:D70"/>
    <mergeCell ref="E70:F70"/>
    <mergeCell ref="G70:H70"/>
    <mergeCell ref="I70:K70"/>
    <mergeCell ref="A73:B73"/>
    <mergeCell ref="C73:D73"/>
    <mergeCell ref="E73:F73"/>
    <mergeCell ref="G73:H73"/>
    <mergeCell ref="I73:K73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0:AH70"/>
    <mergeCell ref="AF72:AH72"/>
    <mergeCell ref="AJ72:AO72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5:AH75"/>
    <mergeCell ref="AJ75:AO75"/>
    <mergeCell ref="AF73:AH73"/>
    <mergeCell ref="AJ73:AO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L73:N73"/>
    <mergeCell ref="O73:P73"/>
    <mergeCell ref="Q73:R73"/>
    <mergeCell ref="S73:Z73"/>
    <mergeCell ref="AA73:AE73"/>
    <mergeCell ref="AJ76:AO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L76:N76"/>
    <mergeCell ref="O76:P76"/>
    <mergeCell ref="Q76:R76"/>
    <mergeCell ref="S76:Z76"/>
    <mergeCell ref="AA76:AE76"/>
    <mergeCell ref="A76:B76"/>
    <mergeCell ref="C76:D76"/>
    <mergeCell ref="E76:F76"/>
    <mergeCell ref="G76:H76"/>
    <mergeCell ref="I76:K76"/>
    <mergeCell ref="A79:B79"/>
    <mergeCell ref="C79:D79"/>
    <mergeCell ref="E79:F79"/>
    <mergeCell ref="G79:H79"/>
    <mergeCell ref="I79:K79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6:AH76"/>
    <mergeCell ref="AF78:AH78"/>
    <mergeCell ref="AJ78:AO78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81:AH81"/>
    <mergeCell ref="AJ81:AO81"/>
    <mergeCell ref="AF79:AH79"/>
    <mergeCell ref="AJ79:AO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L79:N79"/>
    <mergeCell ref="O79:P79"/>
    <mergeCell ref="Q79:R79"/>
    <mergeCell ref="S79:Z79"/>
    <mergeCell ref="AA79:AE79"/>
    <mergeCell ref="AJ82:AO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L82:N82"/>
    <mergeCell ref="O82:P82"/>
    <mergeCell ref="Q82:R82"/>
    <mergeCell ref="S82:Z82"/>
    <mergeCell ref="AA82:AE82"/>
    <mergeCell ref="A82:B82"/>
    <mergeCell ref="C82:D82"/>
    <mergeCell ref="E82:F82"/>
    <mergeCell ref="G82:H82"/>
    <mergeCell ref="I82:K82"/>
    <mergeCell ref="A85:B85"/>
    <mergeCell ref="C85:D85"/>
    <mergeCell ref="E85:F85"/>
    <mergeCell ref="G85:H85"/>
    <mergeCell ref="I85:K85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2:AH82"/>
    <mergeCell ref="AF84:AH84"/>
    <mergeCell ref="AJ84:AO84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7:AH87"/>
    <mergeCell ref="AJ87:AO87"/>
    <mergeCell ref="AF85:AH85"/>
    <mergeCell ref="AJ85:AO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L85:N85"/>
    <mergeCell ref="O85:P85"/>
    <mergeCell ref="Q85:R85"/>
    <mergeCell ref="S85:Z85"/>
    <mergeCell ref="AA85:AE85"/>
    <mergeCell ref="AJ88:AO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L88:N88"/>
    <mergeCell ref="O88:P88"/>
    <mergeCell ref="Q88:R88"/>
    <mergeCell ref="S88:Z88"/>
    <mergeCell ref="AA88:AE88"/>
    <mergeCell ref="A88:B88"/>
    <mergeCell ref="C88:D88"/>
    <mergeCell ref="E88:F88"/>
    <mergeCell ref="G88:H88"/>
    <mergeCell ref="I88:K88"/>
    <mergeCell ref="A91:B91"/>
    <mergeCell ref="C91:D91"/>
    <mergeCell ref="E91:F91"/>
    <mergeCell ref="G91:H91"/>
    <mergeCell ref="I91:K91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88:AH88"/>
    <mergeCell ref="AF90:AH90"/>
    <mergeCell ref="AJ90:AO90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3:AH93"/>
    <mergeCell ref="AJ93:AO93"/>
    <mergeCell ref="AF91:AH91"/>
    <mergeCell ref="AJ91:AO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L91:N91"/>
    <mergeCell ref="O91:P91"/>
    <mergeCell ref="Q91:R91"/>
    <mergeCell ref="S91:Z91"/>
    <mergeCell ref="AA91:AE91"/>
    <mergeCell ref="AJ94:AO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L94:N94"/>
    <mergeCell ref="O94:P94"/>
    <mergeCell ref="Q94:R94"/>
    <mergeCell ref="S94:Z94"/>
    <mergeCell ref="AA94:AE94"/>
    <mergeCell ref="A94:B94"/>
    <mergeCell ref="C94:D94"/>
    <mergeCell ref="E94:F94"/>
    <mergeCell ref="G94:H94"/>
    <mergeCell ref="I94:K94"/>
    <mergeCell ref="A97:B97"/>
    <mergeCell ref="C97:D97"/>
    <mergeCell ref="E97:F97"/>
    <mergeCell ref="G97:H97"/>
    <mergeCell ref="I97:K97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4:AH94"/>
    <mergeCell ref="AF96:AH96"/>
    <mergeCell ref="AJ96:AO96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9:AH99"/>
    <mergeCell ref="AJ99:AO99"/>
    <mergeCell ref="AF97:AH97"/>
    <mergeCell ref="AJ97:AO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L97:N97"/>
    <mergeCell ref="O97:P97"/>
    <mergeCell ref="Q97:R97"/>
    <mergeCell ref="S97:Z97"/>
    <mergeCell ref="AA97:AE97"/>
    <mergeCell ref="AJ100:AO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L100:N100"/>
    <mergeCell ref="O100:P100"/>
    <mergeCell ref="Q100:R100"/>
    <mergeCell ref="S100:Z100"/>
    <mergeCell ref="AA100:AE100"/>
    <mergeCell ref="A100:B100"/>
    <mergeCell ref="C100:D100"/>
    <mergeCell ref="E100:F100"/>
    <mergeCell ref="G100:H100"/>
    <mergeCell ref="I100:K100"/>
    <mergeCell ref="A103:B103"/>
    <mergeCell ref="C103:D103"/>
    <mergeCell ref="E103:F103"/>
    <mergeCell ref="G103:H103"/>
    <mergeCell ref="I103:K103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0:AH100"/>
    <mergeCell ref="AF102:AH102"/>
    <mergeCell ref="AJ102:AO102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5:AH105"/>
    <mergeCell ref="AJ105:AO105"/>
    <mergeCell ref="AF103:AH103"/>
    <mergeCell ref="AJ103:AO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L103:N103"/>
    <mergeCell ref="O103:P103"/>
    <mergeCell ref="Q103:R103"/>
    <mergeCell ref="S103:Z103"/>
    <mergeCell ref="AA103:AE103"/>
    <mergeCell ref="AJ106:AO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L106:N106"/>
    <mergeCell ref="O106:P106"/>
    <mergeCell ref="Q106:R106"/>
    <mergeCell ref="S106:Z106"/>
    <mergeCell ref="AA106:AE106"/>
    <mergeCell ref="A106:B106"/>
    <mergeCell ref="C106:D106"/>
    <mergeCell ref="E106:F106"/>
    <mergeCell ref="G106:H106"/>
    <mergeCell ref="I106:K106"/>
    <mergeCell ref="A109:B109"/>
    <mergeCell ref="C109:D109"/>
    <mergeCell ref="E109:F109"/>
    <mergeCell ref="G109:H109"/>
    <mergeCell ref="I109:K109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6:AH106"/>
    <mergeCell ref="AF108:AH108"/>
    <mergeCell ref="AJ108:AO108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AF109:AH109"/>
    <mergeCell ref="AJ109:AO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L109:N109"/>
    <mergeCell ref="O109:P109"/>
    <mergeCell ref="Q109:R109"/>
    <mergeCell ref="S109:Z109"/>
    <mergeCell ref="AA109:AE109"/>
    <mergeCell ref="AJ112:AO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L112:N112"/>
    <mergeCell ref="O112:P112"/>
    <mergeCell ref="Q112:R112"/>
    <mergeCell ref="S112:Z112"/>
    <mergeCell ref="AA112:AE112"/>
    <mergeCell ref="A112:B112"/>
    <mergeCell ref="C112:D112"/>
    <mergeCell ref="E112:F112"/>
    <mergeCell ref="G112:H112"/>
    <mergeCell ref="I112:K112"/>
    <mergeCell ref="A115:B115"/>
    <mergeCell ref="C115:D115"/>
    <mergeCell ref="E115:F115"/>
    <mergeCell ref="G115:H115"/>
    <mergeCell ref="I115:K115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2:AH112"/>
    <mergeCell ref="AF114:AH114"/>
    <mergeCell ref="AJ114:AO114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O117"/>
    <mergeCell ref="AF115:AH115"/>
    <mergeCell ref="AJ115:AO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L115:N115"/>
    <mergeCell ref="O115:P115"/>
    <mergeCell ref="Q115:R115"/>
    <mergeCell ref="S115:Z115"/>
    <mergeCell ref="AA115:AE115"/>
    <mergeCell ref="AJ118:AO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L118:N118"/>
    <mergeCell ref="O118:P118"/>
    <mergeCell ref="Q118:R118"/>
    <mergeCell ref="S118:Z118"/>
    <mergeCell ref="AA118:AE118"/>
    <mergeCell ref="A118:B118"/>
    <mergeCell ref="C118:D118"/>
    <mergeCell ref="E118:F118"/>
    <mergeCell ref="G118:H118"/>
    <mergeCell ref="I118:K118"/>
    <mergeCell ref="A121:B121"/>
    <mergeCell ref="C121:D121"/>
    <mergeCell ref="E121:F121"/>
    <mergeCell ref="G121:H121"/>
    <mergeCell ref="I121:K121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18:AH118"/>
    <mergeCell ref="AF120:AH120"/>
    <mergeCell ref="AJ120:AO120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3:AH123"/>
    <mergeCell ref="AJ123:AO123"/>
    <mergeCell ref="AF121:AH121"/>
    <mergeCell ref="AJ121:AO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L121:N121"/>
    <mergeCell ref="O121:P121"/>
    <mergeCell ref="Q121:R121"/>
    <mergeCell ref="S121:Z121"/>
    <mergeCell ref="AA121:AE121"/>
    <mergeCell ref="AJ124:AO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L124:N124"/>
    <mergeCell ref="O124:P124"/>
    <mergeCell ref="Q124:R124"/>
    <mergeCell ref="S124:Z124"/>
    <mergeCell ref="AA124:AE124"/>
    <mergeCell ref="A124:B124"/>
    <mergeCell ref="C124:D124"/>
    <mergeCell ref="E124:F124"/>
    <mergeCell ref="G124:H124"/>
    <mergeCell ref="I124:K124"/>
    <mergeCell ref="A127:B127"/>
    <mergeCell ref="C127:D127"/>
    <mergeCell ref="E127:F127"/>
    <mergeCell ref="G127:H127"/>
    <mergeCell ref="I127:K127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AF124:AH124"/>
    <mergeCell ref="AF126:AH126"/>
    <mergeCell ref="AJ126:AO126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AF127:AH127"/>
    <mergeCell ref="AJ127:AO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L127:N127"/>
    <mergeCell ref="O127:P127"/>
    <mergeCell ref="Q127:R127"/>
    <mergeCell ref="S127:Z127"/>
    <mergeCell ref="AA127:AE127"/>
    <mergeCell ref="AJ130:AO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L130:N130"/>
    <mergeCell ref="O130:P130"/>
    <mergeCell ref="Q130:R130"/>
    <mergeCell ref="S130:Z130"/>
    <mergeCell ref="AA130:AE130"/>
    <mergeCell ref="A130:B130"/>
    <mergeCell ref="C130:D130"/>
    <mergeCell ref="E130:F130"/>
    <mergeCell ref="G130:H130"/>
    <mergeCell ref="I130:K130"/>
    <mergeCell ref="A133:B133"/>
    <mergeCell ref="C133:D133"/>
    <mergeCell ref="E133:F133"/>
    <mergeCell ref="G133:H133"/>
    <mergeCell ref="I133:K133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0:AH130"/>
    <mergeCell ref="AF132:AH132"/>
    <mergeCell ref="AJ132:AO132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F133:AH133"/>
    <mergeCell ref="AJ133:AO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L133:N133"/>
    <mergeCell ref="O133:P133"/>
    <mergeCell ref="Q133:R133"/>
    <mergeCell ref="S133:Z133"/>
    <mergeCell ref="AA133:AE133"/>
    <mergeCell ref="AJ136:AO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L136:N136"/>
    <mergeCell ref="O136:P136"/>
    <mergeCell ref="Q136:R136"/>
    <mergeCell ref="S136:Z136"/>
    <mergeCell ref="AA136:AE136"/>
    <mergeCell ref="A136:B136"/>
    <mergeCell ref="C136:D136"/>
    <mergeCell ref="E136:F136"/>
    <mergeCell ref="G136:H136"/>
    <mergeCell ref="I136:K136"/>
    <mergeCell ref="A139:B139"/>
    <mergeCell ref="C139:D139"/>
    <mergeCell ref="E139:F139"/>
    <mergeCell ref="G139:H139"/>
    <mergeCell ref="I139:K139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6:AH136"/>
    <mergeCell ref="AF138:AH138"/>
    <mergeCell ref="AJ138:AO138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AF139:AH139"/>
    <mergeCell ref="AJ139:AO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L139:N139"/>
    <mergeCell ref="O139:P139"/>
    <mergeCell ref="Q139:R139"/>
    <mergeCell ref="S139:Z139"/>
    <mergeCell ref="AA139:AE139"/>
    <mergeCell ref="AJ142:AO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L142:N142"/>
    <mergeCell ref="O142:P142"/>
    <mergeCell ref="Q142:R142"/>
    <mergeCell ref="S142:Z142"/>
    <mergeCell ref="AA142:AE142"/>
    <mergeCell ref="A142:B142"/>
    <mergeCell ref="C142:D142"/>
    <mergeCell ref="E142:F142"/>
    <mergeCell ref="G142:H142"/>
    <mergeCell ref="I142:K142"/>
    <mergeCell ref="A145:B145"/>
    <mergeCell ref="C145:D145"/>
    <mergeCell ref="E145:F145"/>
    <mergeCell ref="G145:H145"/>
    <mergeCell ref="I145:K145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2:AH142"/>
    <mergeCell ref="AF144:AH144"/>
    <mergeCell ref="AJ144:AO144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AF145:AH145"/>
    <mergeCell ref="AJ145:AO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L145:N145"/>
    <mergeCell ref="O145:P145"/>
    <mergeCell ref="Q145:R145"/>
    <mergeCell ref="S145:Z145"/>
    <mergeCell ref="AA145:AE145"/>
    <mergeCell ref="AJ148:AO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L148:N148"/>
    <mergeCell ref="O148:P148"/>
    <mergeCell ref="Q148:R148"/>
    <mergeCell ref="S148:Z148"/>
    <mergeCell ref="AA148:AE148"/>
    <mergeCell ref="A148:B148"/>
    <mergeCell ref="C148:D148"/>
    <mergeCell ref="E148:F148"/>
    <mergeCell ref="G148:H148"/>
    <mergeCell ref="I148:K148"/>
    <mergeCell ref="A151:B151"/>
    <mergeCell ref="C151:D151"/>
    <mergeCell ref="E151:F151"/>
    <mergeCell ref="G151:H151"/>
    <mergeCell ref="I151:K151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48:AH148"/>
    <mergeCell ref="AF150:AH150"/>
    <mergeCell ref="AJ150:AO150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AF151:AH151"/>
    <mergeCell ref="AJ151:AO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L151:N151"/>
    <mergeCell ref="O151:P151"/>
    <mergeCell ref="Q151:R151"/>
    <mergeCell ref="S151:Z151"/>
    <mergeCell ref="AA151:AE151"/>
    <mergeCell ref="AJ154:AO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L154:N154"/>
    <mergeCell ref="O154:P154"/>
    <mergeCell ref="Q154:R154"/>
    <mergeCell ref="S154:Z154"/>
    <mergeCell ref="AA154:AE154"/>
    <mergeCell ref="A154:B154"/>
    <mergeCell ref="C154:D154"/>
    <mergeCell ref="E154:F154"/>
    <mergeCell ref="G154:H154"/>
    <mergeCell ref="I154:K154"/>
    <mergeCell ref="A157:B157"/>
    <mergeCell ref="C157:D157"/>
    <mergeCell ref="E157:F157"/>
    <mergeCell ref="G157:H157"/>
    <mergeCell ref="I157:K157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4:AH154"/>
    <mergeCell ref="AF156:AH156"/>
    <mergeCell ref="AJ156:AO156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AF157:AH157"/>
    <mergeCell ref="AJ157:AO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L157:N157"/>
    <mergeCell ref="O157:P157"/>
    <mergeCell ref="Q157:R157"/>
    <mergeCell ref="S157:Z157"/>
    <mergeCell ref="AA157:AE157"/>
    <mergeCell ref="AJ160:AO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L160:N160"/>
    <mergeCell ref="O160:P160"/>
    <mergeCell ref="Q160:R160"/>
    <mergeCell ref="S160:Z160"/>
    <mergeCell ref="AA160:AE160"/>
    <mergeCell ref="A160:B160"/>
    <mergeCell ref="C160:D160"/>
    <mergeCell ref="E160:F160"/>
    <mergeCell ref="G160:H160"/>
    <mergeCell ref="I160:K160"/>
    <mergeCell ref="A163:B163"/>
    <mergeCell ref="C163:D163"/>
    <mergeCell ref="E163:F163"/>
    <mergeCell ref="G163:H163"/>
    <mergeCell ref="I163:K163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0:AH160"/>
    <mergeCell ref="AF162:AH162"/>
    <mergeCell ref="AJ162:AO162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AF163:AH163"/>
    <mergeCell ref="AJ163:AO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L163:N163"/>
    <mergeCell ref="O163:P163"/>
    <mergeCell ref="Q163:R163"/>
    <mergeCell ref="S163:Z163"/>
    <mergeCell ref="AA163:AE163"/>
    <mergeCell ref="AJ166:AO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L166:N166"/>
    <mergeCell ref="O166:P166"/>
    <mergeCell ref="Q166:R166"/>
    <mergeCell ref="S166:Z166"/>
    <mergeCell ref="AA166:AE166"/>
    <mergeCell ref="A166:B166"/>
    <mergeCell ref="C166:D166"/>
    <mergeCell ref="E166:F166"/>
    <mergeCell ref="G166:H166"/>
    <mergeCell ref="I166:K166"/>
    <mergeCell ref="A169:B169"/>
    <mergeCell ref="C169:D169"/>
    <mergeCell ref="E169:F169"/>
    <mergeCell ref="G169:H169"/>
    <mergeCell ref="I169:K169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6:AH166"/>
    <mergeCell ref="AF168:AH168"/>
    <mergeCell ref="AJ168:AO168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AF169:AH169"/>
    <mergeCell ref="AJ169:AO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L169:N169"/>
    <mergeCell ref="O169:P169"/>
    <mergeCell ref="Q169:R169"/>
    <mergeCell ref="S169:Z169"/>
    <mergeCell ref="AA169:AE169"/>
    <mergeCell ref="AJ172:AO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L172:N172"/>
    <mergeCell ref="O172:P172"/>
    <mergeCell ref="Q172:R172"/>
    <mergeCell ref="S172:Z172"/>
    <mergeCell ref="AA172:AE172"/>
    <mergeCell ref="A172:B172"/>
    <mergeCell ref="C172:D172"/>
    <mergeCell ref="E172:F172"/>
    <mergeCell ref="G172:H172"/>
    <mergeCell ref="I172:K172"/>
    <mergeCell ref="A175:B175"/>
    <mergeCell ref="C175:D175"/>
    <mergeCell ref="E175:F175"/>
    <mergeCell ref="G175:H175"/>
    <mergeCell ref="I175:K175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2:AH172"/>
    <mergeCell ref="AF174:AH174"/>
    <mergeCell ref="AJ174:AO174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AF175:AH175"/>
    <mergeCell ref="AJ175:AO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L175:N175"/>
    <mergeCell ref="O175:P175"/>
    <mergeCell ref="Q175:R175"/>
    <mergeCell ref="S175:Z175"/>
    <mergeCell ref="AA175:AE175"/>
    <mergeCell ref="AJ178:AO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L178:N178"/>
    <mergeCell ref="O178:P178"/>
    <mergeCell ref="Q178:R178"/>
    <mergeCell ref="S178:Z178"/>
    <mergeCell ref="AA178:AE178"/>
    <mergeCell ref="A178:B178"/>
    <mergeCell ref="C178:D178"/>
    <mergeCell ref="E178:F178"/>
    <mergeCell ref="G178:H178"/>
    <mergeCell ref="I178:K178"/>
    <mergeCell ref="A181:B181"/>
    <mergeCell ref="C181:D181"/>
    <mergeCell ref="E181:F181"/>
    <mergeCell ref="G181:H181"/>
    <mergeCell ref="I181:K181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78:AH178"/>
    <mergeCell ref="AF180:AH180"/>
    <mergeCell ref="AJ180:AO180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F181:AH181"/>
    <mergeCell ref="AJ181:AO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L181:N181"/>
    <mergeCell ref="O181:P181"/>
    <mergeCell ref="Q181:R181"/>
    <mergeCell ref="S181:Z181"/>
    <mergeCell ref="AA181:AE181"/>
    <mergeCell ref="AJ184:AO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L184:N184"/>
    <mergeCell ref="O184:P184"/>
    <mergeCell ref="Q184:R184"/>
    <mergeCell ref="S184:Z184"/>
    <mergeCell ref="AA184:AE184"/>
    <mergeCell ref="A184:B184"/>
    <mergeCell ref="C184:D184"/>
    <mergeCell ref="E184:F184"/>
    <mergeCell ref="G184:H184"/>
    <mergeCell ref="I184:K184"/>
    <mergeCell ref="A187:B187"/>
    <mergeCell ref="C187:D187"/>
    <mergeCell ref="E187:F187"/>
    <mergeCell ref="G187:H187"/>
    <mergeCell ref="I187:K187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4:AH184"/>
    <mergeCell ref="AF186:AH186"/>
    <mergeCell ref="AJ186:AO186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F187:AH187"/>
    <mergeCell ref="AJ187:AO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L187:N187"/>
    <mergeCell ref="O187:P187"/>
    <mergeCell ref="Q187:R187"/>
    <mergeCell ref="S187:Z187"/>
    <mergeCell ref="AA187:AE187"/>
    <mergeCell ref="AJ190:AO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L190:N190"/>
    <mergeCell ref="O190:P190"/>
    <mergeCell ref="Q190:R190"/>
    <mergeCell ref="S190:Z190"/>
    <mergeCell ref="AA190:AE190"/>
    <mergeCell ref="A190:B190"/>
    <mergeCell ref="C190:D190"/>
    <mergeCell ref="E190:F190"/>
    <mergeCell ref="G190:H190"/>
    <mergeCell ref="I190:K190"/>
    <mergeCell ref="A193:B193"/>
    <mergeCell ref="C193:D193"/>
    <mergeCell ref="E193:F193"/>
    <mergeCell ref="G193:H193"/>
    <mergeCell ref="I193:K193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0:AH190"/>
    <mergeCell ref="AF192:AH192"/>
    <mergeCell ref="AJ192:AO192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AF193:AH193"/>
    <mergeCell ref="AJ193:AO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L193:N193"/>
    <mergeCell ref="O193:P193"/>
    <mergeCell ref="Q193:R193"/>
    <mergeCell ref="S193:Z193"/>
    <mergeCell ref="AA193:AE193"/>
    <mergeCell ref="AJ196:AO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L196:N196"/>
    <mergeCell ref="O196:P196"/>
    <mergeCell ref="Q196:R196"/>
    <mergeCell ref="S196:Z196"/>
    <mergeCell ref="AA196:AE196"/>
    <mergeCell ref="A196:B196"/>
    <mergeCell ref="C196:D196"/>
    <mergeCell ref="E196:F196"/>
    <mergeCell ref="G196:H196"/>
    <mergeCell ref="I196:K196"/>
    <mergeCell ref="A199:B199"/>
    <mergeCell ref="C199:D199"/>
    <mergeCell ref="E199:F199"/>
    <mergeCell ref="G199:H199"/>
    <mergeCell ref="I199:K199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6:AH196"/>
    <mergeCell ref="AF198:AH198"/>
    <mergeCell ref="AJ198:AO198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F199:AH199"/>
    <mergeCell ref="AJ199:AO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L199:N199"/>
    <mergeCell ref="O199:P199"/>
    <mergeCell ref="Q199:R199"/>
    <mergeCell ref="S199:Z199"/>
    <mergeCell ref="AA199:AE199"/>
    <mergeCell ref="AJ202:AO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L202:N202"/>
    <mergeCell ref="O202:P202"/>
    <mergeCell ref="Q202:R202"/>
    <mergeCell ref="S202:Z202"/>
    <mergeCell ref="AA202:AE202"/>
    <mergeCell ref="A202:B202"/>
    <mergeCell ref="C202:D202"/>
    <mergeCell ref="E202:F202"/>
    <mergeCell ref="G202:H202"/>
    <mergeCell ref="I202:K202"/>
    <mergeCell ref="A205:B205"/>
    <mergeCell ref="C205:D205"/>
    <mergeCell ref="E205:F205"/>
    <mergeCell ref="G205:H205"/>
    <mergeCell ref="I205:K205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2:AH202"/>
    <mergeCell ref="AF204:AH204"/>
    <mergeCell ref="AJ204:AO204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AF205:AH205"/>
    <mergeCell ref="AJ205:AO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L205:N205"/>
    <mergeCell ref="O205:P205"/>
    <mergeCell ref="Q205:R205"/>
    <mergeCell ref="S205:Z205"/>
    <mergeCell ref="AA205:AE205"/>
    <mergeCell ref="AJ208:AO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L208:N208"/>
    <mergeCell ref="O208:P208"/>
    <mergeCell ref="Q208:R208"/>
    <mergeCell ref="S208:Z208"/>
    <mergeCell ref="AA208:AE208"/>
    <mergeCell ref="A208:B208"/>
    <mergeCell ref="C208:D208"/>
    <mergeCell ref="E208:F208"/>
    <mergeCell ref="G208:H208"/>
    <mergeCell ref="I208:K208"/>
    <mergeCell ref="A211:B211"/>
    <mergeCell ref="C211:D211"/>
    <mergeCell ref="E211:F211"/>
    <mergeCell ref="G211:H211"/>
    <mergeCell ref="I211:K211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08:AH208"/>
    <mergeCell ref="AF210:AH210"/>
    <mergeCell ref="AJ210:AO210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F211:AH211"/>
    <mergeCell ref="AJ211:AO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L211:N211"/>
    <mergeCell ref="O211:P211"/>
    <mergeCell ref="Q211:R211"/>
    <mergeCell ref="S211:Z211"/>
    <mergeCell ref="AA211:AE211"/>
    <mergeCell ref="AJ214:AO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L214:N214"/>
    <mergeCell ref="O214:P214"/>
    <mergeCell ref="Q214:R214"/>
    <mergeCell ref="S214:Z214"/>
    <mergeCell ref="AA214:AE214"/>
    <mergeCell ref="A214:B214"/>
    <mergeCell ref="C214:D214"/>
    <mergeCell ref="E214:F214"/>
    <mergeCell ref="G214:H214"/>
    <mergeCell ref="I214:K214"/>
    <mergeCell ref="A217:B217"/>
    <mergeCell ref="C217:D217"/>
    <mergeCell ref="E217:F217"/>
    <mergeCell ref="G217:H217"/>
    <mergeCell ref="I217:K217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4:AH214"/>
    <mergeCell ref="AF216:AH216"/>
    <mergeCell ref="AJ216:AO216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AF217:AH217"/>
    <mergeCell ref="AJ217:AO217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L217:N217"/>
    <mergeCell ref="O217:P217"/>
    <mergeCell ref="Q217:R217"/>
    <mergeCell ref="S217:Z217"/>
    <mergeCell ref="AA217:AE217"/>
    <mergeCell ref="AJ220:AO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L220:N220"/>
    <mergeCell ref="O220:P220"/>
    <mergeCell ref="Q220:R220"/>
    <mergeCell ref="S220:Z220"/>
    <mergeCell ref="AA220:AE220"/>
    <mergeCell ref="A220:B220"/>
    <mergeCell ref="C220:D220"/>
    <mergeCell ref="E220:F220"/>
    <mergeCell ref="G220:H220"/>
    <mergeCell ref="I220:K220"/>
    <mergeCell ref="A223:B223"/>
    <mergeCell ref="C223:D223"/>
    <mergeCell ref="E223:F223"/>
    <mergeCell ref="G223:H223"/>
    <mergeCell ref="I223:K223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0:AH220"/>
    <mergeCell ref="AF222:AH222"/>
    <mergeCell ref="AJ222:AO222"/>
    <mergeCell ref="A225:B225"/>
    <mergeCell ref="C225:D225"/>
    <mergeCell ref="E225:F225"/>
    <mergeCell ref="G225:H225"/>
    <mergeCell ref="I225:K225"/>
    <mergeCell ref="L225:N225"/>
    <mergeCell ref="O225:P225"/>
    <mergeCell ref="Q225:R225"/>
    <mergeCell ref="S225:Z225"/>
    <mergeCell ref="AA225:AE225"/>
    <mergeCell ref="AF225:AH225"/>
    <mergeCell ref="AJ225:AO225"/>
    <mergeCell ref="AF223:AH223"/>
    <mergeCell ref="AJ223:AO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L223:N223"/>
    <mergeCell ref="O223:P223"/>
    <mergeCell ref="Q223:R223"/>
    <mergeCell ref="S223:Z223"/>
    <mergeCell ref="AA223:AE223"/>
    <mergeCell ref="AJ226:AO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L226:N226"/>
    <mergeCell ref="O226:P226"/>
    <mergeCell ref="Q226:R226"/>
    <mergeCell ref="S226:Z226"/>
    <mergeCell ref="AA226:AE226"/>
    <mergeCell ref="A226:B226"/>
    <mergeCell ref="C226:D226"/>
    <mergeCell ref="E226:F226"/>
    <mergeCell ref="G226:H226"/>
    <mergeCell ref="I226:K226"/>
    <mergeCell ref="A229:B229"/>
    <mergeCell ref="C229:D229"/>
    <mergeCell ref="E229:F229"/>
    <mergeCell ref="G229:H229"/>
    <mergeCell ref="I229:K229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S228:Z228"/>
    <mergeCell ref="AA228:AE228"/>
    <mergeCell ref="AF226:AH226"/>
    <mergeCell ref="AF228:AH228"/>
    <mergeCell ref="AJ228:AO228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S231:Z231"/>
    <mergeCell ref="AA231:AE231"/>
    <mergeCell ref="AF231:AH231"/>
    <mergeCell ref="AJ231:AO231"/>
    <mergeCell ref="AF229:AH229"/>
    <mergeCell ref="AJ229:AO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L229:N229"/>
    <mergeCell ref="O229:P229"/>
    <mergeCell ref="Q229:R229"/>
    <mergeCell ref="S229:Z229"/>
    <mergeCell ref="AA229:AE229"/>
    <mergeCell ref="AJ232:AO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L232:N232"/>
    <mergeCell ref="O232:P232"/>
    <mergeCell ref="Q232:R232"/>
    <mergeCell ref="S232:Z232"/>
    <mergeCell ref="AA232:AE232"/>
    <mergeCell ref="A232:B232"/>
    <mergeCell ref="C232:D232"/>
    <mergeCell ref="E232:F232"/>
    <mergeCell ref="G232:H232"/>
    <mergeCell ref="I232:K232"/>
    <mergeCell ref="A235:B235"/>
    <mergeCell ref="C235:D235"/>
    <mergeCell ref="E235:F235"/>
    <mergeCell ref="G235:H235"/>
    <mergeCell ref="I235:K235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2:AH232"/>
    <mergeCell ref="AF234:AH234"/>
    <mergeCell ref="AJ234:AO234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AF235:AH235"/>
    <mergeCell ref="AJ235:AO235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L235:N235"/>
    <mergeCell ref="O235:P235"/>
    <mergeCell ref="Q235:R235"/>
    <mergeCell ref="S235:Z235"/>
    <mergeCell ref="AA235:AE235"/>
    <mergeCell ref="AF238:AH238"/>
    <mergeCell ref="AJ238:AO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L238:N238"/>
    <mergeCell ref="O238:P238"/>
    <mergeCell ref="Q238:R238"/>
    <mergeCell ref="S238:Z238"/>
    <mergeCell ref="AA238:AE238"/>
    <mergeCell ref="A238:B238"/>
    <mergeCell ref="C238:D238"/>
    <mergeCell ref="E238:F238"/>
    <mergeCell ref="G238:H238"/>
    <mergeCell ref="I238:K238"/>
    <mergeCell ref="AJ240:AO240"/>
    <mergeCell ref="J243:K243"/>
    <mergeCell ref="L243:M243"/>
    <mergeCell ref="AA243:AB243"/>
    <mergeCell ref="AC243:AD243"/>
    <mergeCell ref="AM243:AO243"/>
    <mergeCell ref="AF241:AH241"/>
    <mergeCell ref="AJ241:AO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L241:N241"/>
    <mergeCell ref="A241:B241"/>
    <mergeCell ref="C241:D241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245:F245"/>
    <mergeCell ref="G245:AG245"/>
    <mergeCell ref="AJ246:AO246"/>
    <mergeCell ref="E241:F241"/>
    <mergeCell ref="G241:H241"/>
    <mergeCell ref="I241:K241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O241:P241"/>
    <mergeCell ref="Q241:R241"/>
    <mergeCell ref="S241:Z241"/>
    <mergeCell ref="AA241:AE241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J249:AO249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S252:Z252"/>
    <mergeCell ref="AA252:AE252"/>
    <mergeCell ref="AF252:AH252"/>
    <mergeCell ref="AJ252:AO252"/>
    <mergeCell ref="A253:B253"/>
    <mergeCell ref="C253:D253"/>
    <mergeCell ref="E253:F253"/>
    <mergeCell ref="G253:H253"/>
    <mergeCell ref="I253:K253"/>
    <mergeCell ref="L253:N253"/>
    <mergeCell ref="O253:P253"/>
    <mergeCell ref="Q253:R253"/>
    <mergeCell ref="S253:Z253"/>
    <mergeCell ref="AA253:AE253"/>
    <mergeCell ref="AF253:AH253"/>
    <mergeCell ref="AJ253:AO253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AA257:AE257"/>
    <mergeCell ref="AF257:AH257"/>
    <mergeCell ref="AJ257:AO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AA258:AE258"/>
    <mergeCell ref="AF258:AH258"/>
    <mergeCell ref="AJ258:AO258"/>
    <mergeCell ref="A259:B259"/>
    <mergeCell ref="C259:D259"/>
    <mergeCell ref="E259:F259"/>
    <mergeCell ref="G259:H259"/>
    <mergeCell ref="I259:K259"/>
    <mergeCell ref="L259:N259"/>
    <mergeCell ref="O259:P259"/>
    <mergeCell ref="Q259:R259"/>
    <mergeCell ref="S259:Z259"/>
    <mergeCell ref="AA259:AE259"/>
    <mergeCell ref="AF259:AH259"/>
    <mergeCell ref="AJ259:AO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A260:AE260"/>
    <mergeCell ref="AF260:AH260"/>
    <mergeCell ref="AJ260:AO260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S264:Z264"/>
    <mergeCell ref="AA264:AE264"/>
    <mergeCell ref="AF264:AH264"/>
    <mergeCell ref="AJ264:AO264"/>
    <mergeCell ref="L265:N265"/>
    <mergeCell ref="O265:P265"/>
    <mergeCell ref="Q265:R265"/>
    <mergeCell ref="S265:Z265"/>
    <mergeCell ref="AA265:AE265"/>
    <mergeCell ref="AF265:AH265"/>
    <mergeCell ref="AJ265:AO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265:B265"/>
    <mergeCell ref="C265:D265"/>
    <mergeCell ref="E265:F265"/>
    <mergeCell ref="G265:H265"/>
    <mergeCell ref="I265:K265"/>
    <mergeCell ref="A267:B267"/>
    <mergeCell ref="C267:D267"/>
    <mergeCell ref="E267:F267"/>
    <mergeCell ref="G267:H267"/>
    <mergeCell ref="I267:K267"/>
    <mergeCell ref="L267:N267"/>
    <mergeCell ref="O267:P267"/>
    <mergeCell ref="Q267:R267"/>
    <mergeCell ref="S267:Z267"/>
    <mergeCell ref="AA267:AE267"/>
    <mergeCell ref="AF267:AH267"/>
    <mergeCell ref="AJ267:AO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defaultColWidth="11.42578125" defaultRowHeight="15"/>
  <cols>
    <col min="1" max="37" width="3.140625" customWidth="1"/>
    <col min="38" max="48" width="10.85546875" customWidth="1"/>
    <col min="49" max="49" width="0.5703125" customWidth="1"/>
  </cols>
  <sheetData>
    <row r="1" spans="1:48" ht="18" customHeight="1">
      <c r="A1" s="113" t="s">
        <v>297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</row>
    <row r="2" spans="1:48">
      <c r="A2" s="113" t="s">
        <v>298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" t="s">
        <v>41</v>
      </c>
      <c r="AM2" s="1" t="s">
        <v>41</v>
      </c>
      <c r="AN2" s="1" t="s">
        <v>41</v>
      </c>
      <c r="AO2" s="1" t="s">
        <v>41</v>
      </c>
      <c r="AP2" s="1" t="s">
        <v>41</v>
      </c>
      <c r="AQ2" s="1" t="s">
        <v>41</v>
      </c>
      <c r="AR2" s="1" t="s">
        <v>41</v>
      </c>
      <c r="AS2" s="1" t="s">
        <v>41</v>
      </c>
      <c r="AT2" s="1" t="s">
        <v>41</v>
      </c>
      <c r="AU2" s="1" t="s">
        <v>41</v>
      </c>
      <c r="AV2" s="1" t="s">
        <v>41</v>
      </c>
    </row>
    <row r="3" spans="1:48" ht="0" hidden="1" customHeight="1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ABD5017AF825498A4F2E8387DA8543" ma:contentTypeVersion="12" ma:contentTypeDescription="Create a new document." ma:contentTypeScope="" ma:versionID="3d33112170e7e894557799d6a9f30e31">
  <xsd:schema xmlns:xsd="http://www.w3.org/2001/XMLSchema" xmlns:xs="http://www.w3.org/2001/XMLSchema" xmlns:p="http://schemas.microsoft.com/office/2006/metadata/properties" xmlns:ns3="e995e102-a597-4095-a937-a1dc9f290d6b" xmlns:ns4="85d7fbab-1c26-4900-a32f-4b5d86fc8949" targetNamespace="http://schemas.microsoft.com/office/2006/metadata/properties" ma:root="true" ma:fieldsID="cb43b70f4adb9a19025fac01c498ab3a" ns3:_="" ns4:_="">
    <xsd:import namespace="e995e102-a597-4095-a937-a1dc9f290d6b"/>
    <xsd:import namespace="85d7fbab-1c26-4900-a32f-4b5d86fc894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5e102-a597-4095-a937-a1dc9f290d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7fbab-1c26-4900-a32f-4b5d86fc89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57437B-55C6-4B33-8581-DA5EA58B0EF3}"/>
</file>

<file path=customXml/itemProps2.xml><?xml version="1.0" encoding="utf-8"?>
<ds:datastoreItem xmlns:ds="http://schemas.openxmlformats.org/officeDocument/2006/customXml" ds:itemID="{A34AFA28-73FE-474A-A605-0BA182C6ACB8}"/>
</file>

<file path=customXml/itemProps3.xml><?xml version="1.0" encoding="utf-8"?>
<ds:datastoreItem xmlns:ds="http://schemas.openxmlformats.org/officeDocument/2006/customXml" ds:itemID="{DC53CF1E-3272-40B3-B776-7D684C49D1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Salazar</dc:creator>
  <cp:keywords/>
  <dc:description/>
  <cp:lastModifiedBy>Angela Salazar</cp:lastModifiedBy>
  <cp:revision/>
  <dcterms:created xsi:type="dcterms:W3CDTF">2022-12-01T12:24:59Z</dcterms:created>
  <dcterms:modified xsi:type="dcterms:W3CDTF">2022-12-02T23:43:09Z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0x01010001ABD5017AF825498A4F2E8387DA8543</vt:lpwstr>
  </property>
</Properties>
</file>