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NEACIÓN\Planeación COVID\2024\PLANES DE ACCIÓN\NIVEL CENTRAL\"/>
    </mc:Choice>
  </mc:AlternateContent>
  <xr:revisionPtr revIDLastSave="0" documentId="13_ncr:1_{FC08FC01-4D88-4334-B39E-342612F73F41}" xr6:coauthVersionLast="36" xr6:coauthVersionMax="36" xr10:uidLastSave="{00000000-0000-0000-0000-000000000000}"/>
  <bookViews>
    <workbookView xWindow="0" yWindow="0" windowWidth="28800" windowHeight="11925" tabRatio="599" xr2:uid="{00000000-000D-0000-FFFF-FFFF00000000}"/>
  </bookViews>
  <sheets>
    <sheet name=" Plan de Acción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026" i="1" l="1"/>
  <c r="AE1026" i="1"/>
  <c r="AD1026" i="1"/>
  <c r="AC1026" i="1"/>
  <c r="AB1026" i="1"/>
  <c r="AA1026" i="1"/>
  <c r="Z1026" i="1"/>
  <c r="Y1026" i="1"/>
  <c r="X1026" i="1"/>
  <c r="W1026" i="1"/>
  <c r="V1026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S98" i="1"/>
  <c r="R98" i="1"/>
  <c r="P98" i="1"/>
  <c r="O98" i="1"/>
  <c r="N98" i="1"/>
  <c r="M98" i="1"/>
  <c r="L98" i="1"/>
  <c r="K98" i="1"/>
  <c r="S97" i="1"/>
  <c r="R97" i="1"/>
  <c r="Q97" i="1"/>
  <c r="P97" i="1"/>
  <c r="O97" i="1"/>
  <c r="N97" i="1"/>
  <c r="M97" i="1"/>
  <c r="L97" i="1"/>
  <c r="P94" i="1"/>
  <c r="O94" i="1"/>
  <c r="N94" i="1"/>
  <c r="M94" i="1"/>
  <c r="L94" i="1"/>
  <c r="K94" i="1"/>
  <c r="S87" i="1"/>
  <c r="Q87" i="1"/>
  <c r="P87" i="1"/>
  <c r="O87" i="1"/>
  <c r="N87" i="1"/>
  <c r="M87" i="1"/>
  <c r="L87" i="1"/>
  <c r="K87" i="1"/>
  <c r="J87" i="1"/>
  <c r="S84" i="1"/>
  <c r="R84" i="1"/>
  <c r="P84" i="1"/>
  <c r="O84" i="1"/>
  <c r="N84" i="1"/>
  <c r="M84" i="1"/>
  <c r="L84" i="1"/>
  <c r="K84" i="1"/>
  <c r="Q83" i="1"/>
  <c r="P83" i="1"/>
  <c r="O83" i="1"/>
  <c r="N83" i="1"/>
  <c r="M83" i="1"/>
  <c r="L83" i="1"/>
  <c r="K83" i="1"/>
  <c r="P81" i="1"/>
  <c r="O81" i="1"/>
  <c r="N81" i="1"/>
  <c r="M81" i="1"/>
  <c r="L81" i="1"/>
  <c r="AB772" i="1"/>
</calcChain>
</file>

<file path=xl/sharedStrings.xml><?xml version="1.0" encoding="utf-8"?>
<sst xmlns="http://schemas.openxmlformats.org/spreadsheetml/2006/main" count="4777" uniqueCount="1470">
  <si>
    <t>Línea Estratégica</t>
  </si>
  <si>
    <t xml:space="preserve">Objetivo Estratégico </t>
  </si>
  <si>
    <t>Proceso</t>
  </si>
  <si>
    <t>ATENCIÓN Y TRAMITE</t>
  </si>
  <si>
    <t>PROMOCIÓN Y DIVULGACIÓN</t>
  </si>
  <si>
    <t>GESTIÓN DE TIC´S</t>
  </si>
  <si>
    <t>GESTIÓN DE LAS COMUNICACIONES</t>
  </si>
  <si>
    <t>INVESTIGACIÓN Y ANÁLISIS</t>
  </si>
  <si>
    <t xml:space="preserve">3. CONVIVENCIA PACÍFICA: LA CONSOLIDACIÓN DE LOS DERECHOS HUMANOS  
La Defensoría del Pueblo adelantará e incidirá en las políticas públicas orientadas a la protección y defensa de los DDHH que garanticen una convivencia pacífica, reduzcan la violación de los mismos y brinden el goce de una vida digna e incluyente de los habitantes del territorio nacional y de los colombianos en el exterior. </t>
  </si>
  <si>
    <t>PREVENCIÓN Y PROTECCIÓN</t>
  </si>
  <si>
    <t>Actividad</t>
  </si>
  <si>
    <t>Meta del Indicador</t>
  </si>
  <si>
    <t>Peso</t>
  </si>
  <si>
    <t>Fecha Estimada de Inicio</t>
  </si>
  <si>
    <t>Fecha Estimada de Culminación</t>
  </si>
  <si>
    <t>Microplaneación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</si>
  <si>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</si>
  <si>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</si>
  <si>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</si>
  <si>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</si>
  <si>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</si>
  <si>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</si>
  <si>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</si>
  <si>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</si>
  <si>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</si>
  <si>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</si>
  <si>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</si>
  <si>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</si>
  <si>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GESTION DEL TALENTO HUMANO</t>
  </si>
  <si>
    <t>DIRECCIONAMIENTO ESTRATEGICO</t>
  </si>
  <si>
    <t>Nombre del proceso/subproceso: Direccionamiento Estratégico</t>
  </si>
  <si>
    <t>Defensoría del Pueblo - Nivel Central</t>
  </si>
  <si>
    <t>Código: DE-P01-F03</t>
  </si>
  <si>
    <t>GESTIÓN DE SERVICIOS ADMINISTRATIVOS</t>
  </si>
  <si>
    <t>Planeación y Seguimiento</t>
  </si>
  <si>
    <t>Indicador de la actividad</t>
  </si>
  <si>
    <t>Tareas para el logro de la actividad</t>
  </si>
  <si>
    <t>Formulario Plan de Acción</t>
  </si>
  <si>
    <t>Versión: 05</t>
  </si>
  <si>
    <t xml:space="preserve">1.1. Promover el estado de bienestar basado en el respeto de los DDHH, como herramienta para el mejoramiento de todos los indicadores sociales.  </t>
  </si>
  <si>
    <t xml:space="preserve">1.2. Promocionar, divulgar y defender los DDHH como mecanismo para reducir la conflictividad social y garantizar el libre ejercicio de la protesta social.  </t>
  </si>
  <si>
    <t xml:space="preserve">1.3. Ofrecer garantías de protección de los DDHH de la ciudadanía a través del mejoramiento de los servicios y el desarrollo de nuevas herramientas tecnológicas.  </t>
  </si>
  <si>
    <t xml:space="preserve">1.4. Consolidar los sistemas de información que mejoren sustancialmente los canales de comunicación con la ciudadanía y fomenten la transparencia de la información.  </t>
  </si>
  <si>
    <t xml:space="preserve">1.5. Promover la institucionalidad para la garantía de los derechos humanos en los escenarios y territorios donde no existe o es débil. </t>
  </si>
  <si>
    <t xml:space="preserve">2.1. Incidir en la priorización de los ODS en la agenda pública.  </t>
  </si>
  <si>
    <t xml:space="preserve">2.2. Acompañar el diseño de políticas públicas del orden nacional y territorial dirigidas a proteger la ciudadanía de los cambios en los entornos por causas sociales y ambientales, en el ámbito urbano y rural.  </t>
  </si>
  <si>
    <t xml:space="preserve">3.1. Responder de manera oportuna a la solicitud de protección de los derechos individuales y colectivos de la ciudadanía </t>
  </si>
  <si>
    <t xml:space="preserve">3.2. Promover la educación en democracia como factor crítico para la consolidación y el libre ejercicio de los DDHH. </t>
  </si>
  <si>
    <t xml:space="preserve">3.3. Fortalecer la mediación como mecanismo alternativo de solución de conflictos. El diálogo, la concertación y la negociación serán parte de la agenda de la Defensoría para reducir el conflicto y promover la convivencia pacífica.  </t>
  </si>
  <si>
    <t xml:space="preserve">3.4. Plantear estrategias de pedagogía que conduzcan a una disminución de la radicalización de los conflictos sociales y fortalezcan la convivencia pacífica.  </t>
  </si>
  <si>
    <t xml:space="preserve">3.5. Impulsar y fortalecer las instituciones, asociaciones, fundaciones y todas las organizaciones gubernamentales o de origen ciudadano en la promoción y protección de los DDHH tanto nacional como internacionalmente. </t>
  </si>
  <si>
    <t xml:space="preserve">3.6.Acompañar, divulgar y sugerir ajustes a las políticas públicas de protección de líderes sociales, defensores de DDHH y comunidades en condiciones de vulnerabilidad.  </t>
  </si>
  <si>
    <t xml:space="preserve">3.7. Consolidar, fortalecer y cumplir los acuerdos relacionados con el sistema de alertas tempranas, como mecanismo de protección de la vida y los demás DDHH.  </t>
  </si>
  <si>
    <t>Vigente desde: 28/09/2022</t>
  </si>
  <si>
    <t>Desarrollo de Capacitaciones Virtuales en Seguridad y Terreno y Actuación Humanitaria a 1.200 funcionarios con USAID</t>
  </si>
  <si>
    <t>Desarrollo de Capacitaciones Presenciales en Seguridad y Terreno y Actuación Humanitaria a 200 Funcionarios con UNDSS</t>
  </si>
  <si>
    <t>Desarrollo de Capacitaciones Presenciales en Seguridad y Terreno y Actuación Humanitaria a 200 Funcionarios con USAID</t>
  </si>
  <si>
    <t>Número de Funcionarios Capacitados</t>
  </si>
  <si>
    <t>Desarrollar 4 encuentros macrorregionales en los que se fortalecerá el conocimiento referente al Manual de Seguridad en Terreno y Actuación Humanitaria, Protocolo Conjunto para la Liberación de Personas Secuestradas con el CICR y Modelo de Gestión Preventiva</t>
  </si>
  <si>
    <t>Desarrollar 4 Reuniones con 14 Defensorías Delegadas y 4 Direcciones Nacionales para capacitar sus funcionarios en el Modelo de Gestión Preventiva</t>
  </si>
  <si>
    <t>Adelantar un acuerdo de Mutuo Entendimiento con el Grupo de Acción Integral contra Minas AntiPersonales (AICMA)</t>
  </si>
  <si>
    <t>Número de Acuerdos de Mutuo Entendimiento Firmados</t>
  </si>
  <si>
    <t>Adelantar un acuerdo de Mutuo Entendimiento con la Unidad de Búsqueda de Personas dadas por Desaparecidas</t>
  </si>
  <si>
    <t>Adelantar un acuerdo de Mutuo Entendimiento con la Coordinadora Humanitaria</t>
  </si>
  <si>
    <t>Solicitud de información a las dependencias</t>
  </si>
  <si>
    <t xml:space="preserve">Estructura del contenido del informe y recepción de la información </t>
  </si>
  <si>
    <t>Revisión y retroalimentación de la información recibida</t>
  </si>
  <si>
    <t>Revisión de los capitulos ajustados por parte de las dependencias</t>
  </si>
  <si>
    <t>Integración y revisión final del documento</t>
  </si>
  <si>
    <t>Febrero</t>
  </si>
  <si>
    <t xml:space="preserve">Marzo </t>
  </si>
  <si>
    <t>Marzo</t>
  </si>
  <si>
    <t>Abril</t>
  </si>
  <si>
    <t>Mayo</t>
  </si>
  <si>
    <t>Junio</t>
  </si>
  <si>
    <t>Publicar estrategia de Rendición de Cuentas</t>
  </si>
  <si>
    <t>Informe Situación DDHH Vigencia 2023</t>
  </si>
  <si>
    <t xml:space="preserve">Febrero </t>
  </si>
  <si>
    <t>Audiencias Regionales</t>
  </si>
  <si>
    <t>Audiencia Pública rendición de cuentas</t>
  </si>
  <si>
    <t>Julio</t>
  </si>
  <si>
    <t>Planeación de los eventos</t>
  </si>
  <si>
    <t>convocatoria a universidades</t>
  </si>
  <si>
    <t>primer evento académico</t>
  </si>
  <si>
    <t xml:space="preserve">segundo evento académico </t>
  </si>
  <si>
    <t>planeación de las actividades, territorios y delegadas involucradas</t>
  </si>
  <si>
    <t>03. Convocar dos eventos académicos del centro de estudios</t>
  </si>
  <si>
    <t>Desarrollo 1a jornada de difusión</t>
  </si>
  <si>
    <t>Desarrollo 2a jornada de difusión</t>
  </si>
  <si>
    <t>Desarrollo 3a jornada de difusión</t>
  </si>
  <si>
    <t xml:space="preserve"> </t>
  </si>
  <si>
    <t>Dependencia:  Vicedefensoria</t>
  </si>
  <si>
    <t>Dependencia: Delegada para Asuntos Agrarios y Tierras</t>
  </si>
  <si>
    <t xml:space="preserve">1. LOS DERECHOS HUMANOS, INSTRUMENTO DE DIGNIFICACIÓN.  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  </t>
  </si>
  <si>
    <t>Construir la agenda del evento</t>
  </si>
  <si>
    <t>Enero</t>
  </si>
  <si>
    <t>adelantar la convocatoria y difusión</t>
  </si>
  <si>
    <t>Realizar los foros</t>
  </si>
  <si>
    <t>Realizar las reuniones de articulación con la DNATQ para organizar los contenidos de la herramienta de información vision web ATQ.</t>
  </si>
  <si>
    <t>Agosto</t>
  </si>
  <si>
    <t>Septiembre</t>
  </si>
  <si>
    <t>Diciembre</t>
  </si>
  <si>
    <t>Diseñar nuevos contenidos en el portal</t>
  </si>
  <si>
    <t>Publicar en el portal el contenido definido</t>
  </si>
  <si>
    <t>1.5. Promover la institucionalidad para la garantía de los derechos humanos en los escenarios y territorios donde no existe o es débil.</t>
  </si>
  <si>
    <t>Realizar mediciones de conectividad</t>
  </si>
  <si>
    <t>Realizar un informe</t>
  </si>
  <si>
    <t>2. LOS OBJETIVOS DE DESARROLLO SOSTENIBLE-ODS; LA AGENDA GLOBAL DE LOS DDHH 
La Defensoría del Pueblo promoverá la divulgación, promoción e implementación de los ODS en el país. A través de los ODS se fomentará una cultura de protección medio ambiental, el goce de un ambiente sano y el desarrollo sostenible. Una cultura de respeto de género y de lucha contra la pobreza.</t>
  </si>
  <si>
    <t>Diseñar los contenidos</t>
  </si>
  <si>
    <t>Realizar la capacitación</t>
  </si>
  <si>
    <t>Identificar posibles acciones a presentar como proyecto</t>
  </si>
  <si>
    <t>Diseñar el contenido</t>
  </si>
  <si>
    <t>Publicar el contenido</t>
  </si>
  <si>
    <t xml:space="preserve">Identificar posibles entidades, gremios o asociaciones </t>
  </si>
  <si>
    <t xml:space="preserve">Adelantar los convenios o acuerdos </t>
  </si>
  <si>
    <t>Dependencia: Delegada para los Derechos Colectivos y del Ambiente</t>
  </si>
  <si>
    <t xml:space="preserve">Investigación y analisis
</t>
  </si>
  <si>
    <t>Requerir a las autoridades e instituciones vinculadas información de seguimiento y cumplimiento de las órdenes.</t>
  </si>
  <si>
    <t xml:space="preserve">Promover la institucionalidad para la garantía de los derechos humanos en los escenarios y territorios donde no existe o es débil. 
</t>
  </si>
  <si>
    <t xml:space="preserve">Elaborar informes de seguimiento a sentencias </t>
  </si>
  <si>
    <t>Investigación y analisis</t>
  </si>
  <si>
    <t>Formular plan de trabajo - ficha de elaboración de informe</t>
  </si>
  <si>
    <t xml:space="preserve">"2. LOS OBJETIVOS DE DESARROLLO SOSTENIBLE-ODS; LA AGENDA GLOBAL DE LOS DDHH 
La Defensoría del Pueblo promoverá la divulgación, promoción e implementación de los ODS en el país. A través de los ODS se fomentará una cultura de protección medio ambiental, el goce de un ambiente sano y el desarrollo sostenible. Una cultura de respeto de género y de lucha contra la pobreza. "
</t>
  </si>
  <si>
    <t xml:space="preserve">Incidir en la priorización de los ODS en la agenda pública </t>
  </si>
  <si>
    <t>Realizar reuniones, mesas de trabajo, visitas de campo y/o talleres.</t>
  </si>
  <si>
    <t xml:space="preserve">Dependencia: Delegada para la Prevención y Transformación de la Conflictividad Social </t>
  </si>
  <si>
    <t>1. LOS DERECHOS HUMANOS, INSTRUMENTO DE DIGNIFICACIÓN.  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</t>
  </si>
  <si>
    <t>Promocionar, divulgar, y defender los derechos para reducir la conflictividad social.</t>
  </si>
  <si>
    <t>Diseño de instrumento o herramienta (APP) metodológica para la recolección y análisis de la información que contribuya a la toma de decisiones y Politicas Publicas</t>
  </si>
  <si>
    <t xml:space="preserve">Alimentación  de la base de datos sobre monitoreo de la conflictos sociales manifiestos </t>
  </si>
  <si>
    <t xml:space="preserve">Elaboración de informe de conflictividad social en 2023 </t>
  </si>
  <si>
    <t xml:space="preserve">Elaboración  informe de conflictividad en el primer semestre de  2024 </t>
  </si>
  <si>
    <t>Promoción y Divulgación</t>
  </si>
  <si>
    <t>Desarrollo de 3 talleres  sobre prevención y transformación de conflictos sociales, dirigidos a Funcionarios de la Defensoria del Pueblo</t>
  </si>
  <si>
    <t>3. CONVIVENCIA PACÍFICA: LA CONSOLIDACIÓN DE LOS DERECHOS HUMANOS.
La Defensoría del Pueblo adelantará e incidirá en las políticas públicas orientadas a la protección y defensa de los DDHH que garanticen una convivencia pacífica, reduzcan la violación de los mismos y brinden el goce de una vida digna e incluyente de los habitantes del territorio nacional y de los colombianos en el exterior.</t>
  </si>
  <si>
    <t>Fortalecer la mediación como mecanismo alternativo de solución de conflictos. El diálogo, la concertación y la negociación serán parte de la agenda de la Defensoría para reducir el conflicto y promover la convivencia pacífica.</t>
  </si>
  <si>
    <t>Solicitud de información, indagación de fuentes secundarias, trabajo de campo, aplicación de instrumentos metodológicos</t>
  </si>
  <si>
    <t xml:space="preserve">Promover la institucionalidad para la garantía de los derechos humanos en los escenarios y territorios donde no existe o es débil. </t>
  </si>
  <si>
    <t xml:space="preserve">PROMOCIÓN Y DIVULGACIÓN </t>
  </si>
  <si>
    <t>Realizar informes respecto de la situación de derechos humanos a partir de la información recolectada en territorio mediante conversatorios dirigidos a diferentes grupos poblacionales</t>
  </si>
  <si>
    <t>Actualización de las herramientas de consulta relacionadas con actuaciones Corte Constitucional, jueces constitucionales</t>
  </si>
  <si>
    <t xml:space="preserve">Coordinación, gestion, recolección y analisis de información e insumos para la elaboración del  informe final del estado de cumplimiento de las sentencias de la Corte Constitucional con órdenes para la Defensoría del Pueblo. </t>
  </si>
  <si>
    <t xml:space="preserve">Elaboración de un documento de análisis sobre las dificultades en la implementación del cumplimiento de las sentencias de la Corte Constitucional con órdenes para la Defensoría del Pueblo. </t>
  </si>
  <si>
    <t xml:space="preserve">Identificación y recolección de información sobre los casos de incidencia </t>
  </si>
  <si>
    <t>Numero de boletines realizados</t>
  </si>
  <si>
    <t>Diseño y elaboración de boletines Constitucionales que recopilen las intervenciones realizadas por la Delegada ante las distintas instancias del Estado Colombiano</t>
  </si>
  <si>
    <t xml:space="preserve">Realizar actividades pedagógicas relacionadas con las labores de seguimiento y cumplimiento de las sentencias de la Corte Constitucional con órdenes para la Defensoría del Pueblo.  </t>
  </si>
  <si>
    <t xml:space="preserve">Numero de espacios pedagogicos </t>
  </si>
  <si>
    <t xml:space="preserve">Difusión de las funciones de la Delegada en el marco de las actividades de intervención y solicitudes de selección ante la Corte Constitucional </t>
  </si>
  <si>
    <t>Socializar a distintos grupos poblacionales los casos de litigio defensorial priorizadas por la Delegada</t>
  </si>
  <si>
    <t xml:space="preserve">Divulgar las lineas jurisprudenciales respecto de las decisiones de  la Corte Constitucional en el ejercicio ciudadano de los derechos humanos, con enfoque estrategico </t>
  </si>
  <si>
    <t>Realizar actividades pedagogicas sobre el derecho de objecion de conciencia a nivel nacional</t>
  </si>
  <si>
    <t>Noviembre</t>
  </si>
  <si>
    <t>Educar con el ejemplo: Embajadores de Buena Voluntad para la Protección del Derecho al Deporte</t>
  </si>
  <si>
    <t>Promover el cuidado de la salud mental y física</t>
  </si>
  <si>
    <t>Realizar eventos para la promoción del deporte, la recreación, el aprovechamiento del tiempo libre y la actividad física</t>
  </si>
  <si>
    <t>Promover acciones jurídicas para la garantía del derecho al deporte, la recreación y el aprovechamiento del tiempo libre</t>
  </si>
  <si>
    <t>Evaluar las actividades realizadas</t>
  </si>
  <si>
    <t xml:space="preserve">Realizar convocatorias regionales </t>
  </si>
  <si>
    <t>Resignificar escenarios recreativos y deportivos comunitarios</t>
  </si>
  <si>
    <t>Realizar jornadas de colaboratorios</t>
  </si>
  <si>
    <t>Realizar actividades de incidencia para el posicionamiento de los EaSport en Colombia</t>
  </si>
  <si>
    <t>Evaluar el resultado de las actividades</t>
  </si>
  <si>
    <t xml:space="preserve">Asesorar la implementación del Plan Decenal de Fútbol </t>
  </si>
  <si>
    <t>Realizar procesos de formación en DD. HH., con aficionados al fútbol</t>
  </si>
  <si>
    <t>Certificar comités de DD.HH.</t>
  </si>
  <si>
    <t>Realizar el primer encuentro nacional de comités de DD. HH. de barras</t>
  </si>
  <si>
    <t>Dependencia:  Delegada para el Deporte</t>
  </si>
  <si>
    <t>Realizar un diagnostico sobre las conductas vulneratorias a los DESC.</t>
  </si>
  <si>
    <t>Definir un cronograma de ejecución de las Jornadas Descentralizadas.</t>
  </si>
  <si>
    <t>Realizar jornadas descentralizadas</t>
  </si>
  <si>
    <t xml:space="preserve">Levantar información en las regiones </t>
  </si>
  <si>
    <t>Implementar instrumentos de medición</t>
  </si>
  <si>
    <t>Analizar la información recolectada</t>
  </si>
  <si>
    <t>Ficha de investigación</t>
  </si>
  <si>
    <t>Documento conceptual sobre el Derecho al Mínimo Vital y su medición elaborado</t>
  </si>
  <si>
    <t>Acopio documental para la definición del concepto de mínimo vital</t>
  </si>
  <si>
    <t>Revisión instrumento de medición de mínimo vital</t>
  </si>
  <si>
    <t>Acopio y análisis de la información para la medición del MV</t>
  </si>
  <si>
    <t>Octubre</t>
  </si>
  <si>
    <t>Entrega documento final</t>
  </si>
  <si>
    <t>Realizar talleres dirigidos al sector empresarial, organizaciones de la sociedad civil, entes territoriales y funcionarios de la defensoria.</t>
  </si>
  <si>
    <t>Jornadas de capacitación y sensibilización sobre los DESC realizadas.</t>
  </si>
  <si>
    <t>Realizar mesas de trabajo sobre libertad religiosa y de cultos (1a. Fase)</t>
  </si>
  <si>
    <t>Realizar conmemoración Día del Trabajo</t>
  </si>
  <si>
    <t>Conmemoraciones de los Derechos DESC y temas transversales DESC realizados</t>
  </si>
  <si>
    <t>Día Nacional de la Libertad Religiosa</t>
  </si>
  <si>
    <t>Día Internacional de la Libertad Religiosa</t>
  </si>
  <si>
    <t>Realizar conmemoración Día Internacional para la Erradicación de la Pobreza</t>
  </si>
  <si>
    <t>Conmemorar Día Internacional de las Personas con Discapacidad</t>
  </si>
  <si>
    <t xml:space="preserve">Abril </t>
  </si>
  <si>
    <t>Eventos de promoción y divulgación de los DESC realizados</t>
  </si>
  <si>
    <t>Realizar evento de socializacion de documento preliminar "Proyecto de Ley sobre Libertad Religiosa).</t>
  </si>
  <si>
    <t xml:space="preserve"> Elaborar documento borrador Proyecto de Ley Libertad Religiosa y de Cultos</t>
  </si>
  <si>
    <t>Elaborar un informe sobre la garantía del derecho a la libertad religiosa en el ámbito educativo</t>
  </si>
  <si>
    <t>Elaborar estudio de caso sobre la implementación de PRNU en cinco puertos del país.</t>
  </si>
  <si>
    <t>Elaborar documento balance de la aplicación del instrumento DMV 2023</t>
  </si>
  <si>
    <t>Informe sobre la implementación del instrumento de medición del derecho al mínimo vital en los territorios priorizados elaborado.</t>
  </si>
  <si>
    <t>Diligenciar ficha de investigación</t>
  </si>
  <si>
    <t>Documento sobre inclusión educativa elaborado</t>
  </si>
  <si>
    <t>Revisar fuentes secundarias y elaborar marco normativo</t>
  </si>
  <si>
    <t>Definir muestra y Diseñar instrumentos de recolección de información</t>
  </si>
  <si>
    <t>Aplicar los instrumentos de recolección de información a entidades competentes</t>
  </si>
  <si>
    <t>Realizar visitas a terreno y realizar entrevista a la comunidad educativa</t>
  </si>
  <si>
    <t>Realizar análisis de la información recolectada</t>
  </si>
  <si>
    <t>Elaborar informe</t>
  </si>
  <si>
    <t>Elaborar y aplicar instrumentos de solicitud de información</t>
  </si>
  <si>
    <t>Realizar análisis de la información</t>
  </si>
  <si>
    <t>Elaborar y remitir informes al Observatorio de DDHH</t>
  </si>
  <si>
    <t xml:space="preserve">1.1 Promover el estado de bienestar basado en el respeto de los DDHH, como herramienta para el mejoramiento de todos los indicadores sociales.  </t>
  </si>
  <si>
    <t>Número de escenarios de discusión y concertación en el marco de la defensa de los derechos étnicos acompañados</t>
  </si>
  <si>
    <t>Recibir, revisar, ajustar y remitir a la UARIV las declaraciones colectivas tomadas</t>
  </si>
  <si>
    <t>Elaborar una matriz de seguimiento a la toma de declaraciones colectivas</t>
  </si>
  <si>
    <t>Número de Personas de pueblos y comunidades étnicas capacitadas</t>
  </si>
  <si>
    <t>Ajustar la metodología de jornadas de trabajo, talleres y capacitaciones</t>
  </si>
  <si>
    <t>Desarrollar las jornadas de trabajo y talleres,  talleres y capacitaciones</t>
  </si>
  <si>
    <t>Adelantar un encuentro nacional con los funcionarios y contratistas adscritos a la Delegada</t>
  </si>
  <si>
    <t>Número de docentes capacitados</t>
  </si>
  <si>
    <t>Ajustar la metodología del diplomado</t>
  </si>
  <si>
    <t>Desarrollar las jornadas de trabajo sesiones</t>
  </si>
  <si>
    <t>1.5 Promover la institucionalidad para la garantía de los derechos humanos en los escenarios y territorios donde no existe o es débil.</t>
  </si>
  <si>
    <t>Revisión de requerimientos elaborados por la Defensoría y remitidos a las entidades, relacionados con la garantía de derechos de las comunidades</t>
  </si>
  <si>
    <t>Informes de seguimiento y monitoreo de los Decretos Leyes Étnicos en armonía con el capítulo étnico del Acuerdo Final para la Paz elaborados</t>
  </si>
  <si>
    <t>Recolección y análisis de información de fuente primaria y secundaria</t>
  </si>
  <si>
    <t>Realizar las reuniones de la Mesa de Seguimiento</t>
  </si>
  <si>
    <t>Entrega de los informes</t>
  </si>
  <si>
    <t>Dependencia: Defensoría Delegada para los Grupos Étnicos</t>
  </si>
  <si>
    <t>Realizar actualización normativa y de datos del informe defensorial Hacia un cambio de paradigma sobre la vejez en Colombia</t>
  </si>
  <si>
    <t>Construir y presentar investigación sobre suicidio en la niñez y adolescencia.</t>
  </si>
  <si>
    <t xml:space="preserve">Construir y presentar el documento diagnostico sobre explotación sexual comercial de niños, niñas y adolescentes. </t>
  </si>
  <si>
    <t>Construir y   proyectar el protocolo defensorial de atención sobre situaciones que afectan el derecho a la participación de las juventudes</t>
  </si>
  <si>
    <t>Construir, escribir y presentar investigación acerca del trabajo infantil en el sector minero de Antioquia y el impacto en los derechos humanos de niños, niñas y adolescentes.</t>
  </si>
  <si>
    <t xml:space="preserve"> Adelnatar  acciones para la exigibilidad de derechos como  acciones tutela relevantes; audiencias defensoriales; presentación  de iniciativas legislativas para la protección de los derechos o a lograr la idoneidad normativa para la eficacia material de los derechos de la infancia, la juventud y  la vejez.</t>
  </si>
  <si>
    <t xml:space="preserve">Responder de manera oportuna a la solicitud de protección de los derechos individuales y colectivos de la ciudadanía </t>
  </si>
  <si>
    <t>Construir cronograma tematico de documentos y boletines.</t>
  </si>
  <si>
    <t xml:space="preserve">Número  de boletines o documentos relacionados con las diferentes afectaciones a los derechos de las poblaciones objeto de la Delegada </t>
  </si>
  <si>
    <t xml:space="preserve">Construir y presentar boletines tematicos relacionados con las diferentes afectaciones a los derechos de las poblaciones objeto de la Delegada </t>
  </si>
  <si>
    <t>Implementar estrategia.</t>
  </si>
  <si>
    <t xml:space="preserve">Número de personas impactadas en el marco de estrategia </t>
  </si>
  <si>
    <t>Construir documento pedagógico con principales hallazgos y recomendaciones sobre la prevención de acoso escolar y ciberacoso.</t>
  </si>
  <si>
    <t>Implementar estrategia</t>
  </si>
  <si>
    <t xml:space="preserve">Numero de actividades en el marco de estrategia </t>
  </si>
  <si>
    <t>Construir documento pedagógico con principales hallazgos y recomendaciones sobre el trabajo infantil.</t>
  </si>
  <si>
    <t xml:space="preserve"> Número de acompañamientos técnicos a regionales destacados para la DIJV</t>
  </si>
  <si>
    <t>Realizar acompañamiento y asistencia técnica a las Defensorías Regionales destacadas para la DIJV.</t>
  </si>
  <si>
    <t xml:space="preserve">Realización de la audiencia </t>
  </si>
  <si>
    <t>Realizar atención, orientación y asesoría en materia de derechos de la infancia migrante y refugiada en 6 departamentos fronterizos.</t>
  </si>
  <si>
    <t xml:space="preserve"> Número de personas atendidas y asesoradas.</t>
  </si>
  <si>
    <t xml:space="preserve">Plantear estrategias de pedagogía que conduzcan a una disminución de la radicalización de los conflictos sociales y fortalezcan la convivencia pacífica.  </t>
  </si>
  <si>
    <t>Elaborar cronograma de piezas y estrategias a desarrollar</t>
  </si>
  <si>
    <t>Número de insumos realizados por trimestre</t>
  </si>
  <si>
    <t>Elaborar metodología y cronograma de los circulos de la palabra</t>
  </si>
  <si>
    <t>Número de circulos de la palabra realizados</t>
  </si>
  <si>
    <t>Realizar  circulos de la palabra con enfoque de curso de vida</t>
  </si>
  <si>
    <t>Elaborar cronograma y planeación de actividades en el marco de la FIO- RINCHA - GHANRI</t>
  </si>
  <si>
    <t>Número de acciones realizadas  con las tres poblaciones de la Delegada en el marco de la  FIO- RINCHA - GHANRI</t>
  </si>
  <si>
    <t>Realizar acciones de promoción y divulgación con las tres poblaciones de la Delegada en el marco de la  FIO- RINCHA - GHANRI</t>
  </si>
  <si>
    <t>Realizar actividades de promoción y divulgación en materia de derechos humanos dirigidos a funcionarios públicos.</t>
  </si>
  <si>
    <t>Realizar balance del desarrollo de la actividad.</t>
  </si>
  <si>
    <t>Número de personas participantes en actividades de promociòn y divulgación</t>
  </si>
  <si>
    <t>Realizar planeación y cronograma de la estrategía</t>
  </si>
  <si>
    <t>Número de personas participantes en procesos de promoción y divulgación de derechos</t>
  </si>
  <si>
    <t>Desarrollar actividades de promoción y divulgación en las regionales de la Defensoría del Pueblo, sobre los derechos de las juventudes con énfasis en el derecho a la participación.</t>
  </si>
  <si>
    <t>Dependencia: Delegada para los Derechos de la poblacion en Movilidad Humana</t>
  </si>
  <si>
    <t>Entrega del documento en razon a la conmemoración de los 20 años de la T-025/04</t>
  </si>
  <si>
    <t xml:space="preserve">Compilación del documento Informe Movilidad Humana Forzada en Colombia  2023 </t>
  </si>
  <si>
    <t>Presentación ante comité editorial</t>
  </si>
  <si>
    <t>Revisión guía construcción documento</t>
  </si>
  <si>
    <t>Elaboración y remisión del instructivo para levantamiento de la información territorial</t>
  </si>
  <si>
    <t>Elaboración de Informe Misional frente a Prevención y Protección</t>
  </si>
  <si>
    <t>Elaboración de Informe Misional frente al Desplazamiento Forzado, Confinamiento</t>
  </si>
  <si>
    <t>Elaboración de Informe Misional frente a Retornos y Reubicaciones</t>
  </si>
  <si>
    <t>Elaboración de Informe Misional frente a Vivienda y Restitución de Tierras</t>
  </si>
  <si>
    <t>Elaboracion capitulo de migracion, refugio y axilo.</t>
  </si>
  <si>
    <t>Elaboracion del capitulo de casa de los derechos y carpas humanitarias.</t>
  </si>
  <si>
    <t>Compilación del docuemento Informe Movilidad Humana Forzada en Colombia  2024</t>
  </si>
  <si>
    <t>Propuestas de indicadores XI informe</t>
  </si>
  <si>
    <t>Requerimientos de informacion de las actividades</t>
  </si>
  <si>
    <t>Entrega del Documento a la comision CSMLV</t>
  </si>
  <si>
    <t xml:space="preserve">Prestacion Documento Final con Ajustes. </t>
  </si>
  <si>
    <t>Documento final</t>
  </si>
  <si>
    <t xml:space="preserve">PROMOCION Y DIVULGACION </t>
  </si>
  <si>
    <t>Identificar las zonas de riesgo y criterios de concurrencia de asistencia a las misiones humanitarias en territorios</t>
  </si>
  <si>
    <t>Realizar Misiones Humanitarias</t>
  </si>
  <si>
    <t>Sesiones del  comité de articulación y coordinación de la Defensoría del Pueblo, para el seguimiento al cumplimiento de las órdenes impartidas en la sentencia T-025 de 2004 y autos de seguimiento de la Corte Constitucional, y de las otras decisiones judiciales relacionadas con la garantía de los derechos fundamentales de la población desplazada.” </t>
  </si>
  <si>
    <t xml:space="preserve">Revisar y proyectar  respuestas cumplimiento  a autos de seguimiento  sentencia T-025 - ECI desplazados  </t>
  </si>
  <si>
    <t>Envío de ficha metodológica y criterios de Priorización  al  equipo en territorio.</t>
  </si>
  <si>
    <t>Documento de fortalecimiento comunitario elaborado</t>
  </si>
  <si>
    <t xml:space="preserve">Elaboración de documento base  del  Fortalecimiento comunitarios. </t>
  </si>
  <si>
    <t xml:space="preserve">reuniones de Acompañamiento y apoyo técnico a los procesos de fortalecimiento. </t>
  </si>
  <si>
    <t>Reuniones para la definicion de la estratregia 2024 sobre seguimiento al SIIPO</t>
  </si>
  <si>
    <t>Elaborar documento sobre Seguimiento a la situacion de riesgo de desplazamiento, desplazamiento  retornos y reubicaciones</t>
  </si>
  <si>
    <t>Elaborar documento sobre Seguimiento a procesos de emergencias humanitarias</t>
  </si>
  <si>
    <t>Elaborar documento sobre Seguimiento al fortalecimiento comunitario</t>
  </si>
  <si>
    <t>Elaborar documento sobre seguimiento al proceso de formacion de los defensores comunitarios</t>
  </si>
  <si>
    <t>Elaborar documento de recomendaciones al acuerdo de Paz, politica publica de victimas y sentencias de la corte</t>
  </si>
  <si>
    <t xml:space="preserve">Reuniones preparatorias del encuentro nacional:  los defensores comunitarios en escenarios de construcción de paz </t>
  </si>
  <si>
    <t xml:space="preserve">Documento metodológico y agenda d el encuentro nacional :  los defensores comunitarios en escenarios de construcción de paz </t>
  </si>
  <si>
    <t xml:space="preserve">Adelantar el encuentro nacional de movilidad humana: los defensores comunitarios en escenarios de construcción de paz </t>
  </si>
  <si>
    <t xml:space="preserve">verificación, observación y  documentación del estado de derechos de la población en movilidad humana </t>
  </si>
  <si>
    <t>Número de boletines de movilidad humana forzada elaborados y presentados</t>
  </si>
  <si>
    <t>Geolocalización y/o Georreferenciación de los eventos de movilidad humana forzada.</t>
  </si>
  <si>
    <t xml:space="preserve">Emisión del boletín de la delegada de movilidad humana forzada </t>
  </si>
  <si>
    <t>Dependencia: Delegada para los Derechos de las Mujeres y los Asuntos de Género.</t>
  </si>
  <si>
    <t xml:space="preserve"> Promover la institucionalidad para la garantía de los DDHH en los escenarios y territorios dondeno existe o es débil. </t>
  </si>
  <si>
    <t>ATENCION Y TRAMITE</t>
  </si>
  <si>
    <t>Promover el estado de bienestar basado en el respeto de los DDHH, como herramienta para el mejoramiento de todos los indicadores sociales</t>
  </si>
  <si>
    <t>Promover la institucionalidad para la garantía de los DDHH en los escenarios y territorios donde no existe o es débil.</t>
  </si>
  <si>
    <t xml:space="preserve">2. LOS OBJETIVOS DE DESARROLLO SOSTENIBLE-ODS; LA AGENDA GLOBAL DE LOS DDHH.
La Defensoría del Pueblo promoverá la divulgación, promoción e implementación de los ODS en el país. A través de los ODS se fomentará una cultura de protección medio ambiental, el goce de un ambiente sano y el desarrollo sostenible. Una cultura de respeto de género y de lucha contra la pobreza.
</t>
  </si>
  <si>
    <t xml:space="preserve">3. CONVIVENCIA PACÍFICA: LA CONSOLIDACIÓN DE LOS DERECHOS HUMANOS .
La Defensoría del Pueblo adelantará e incidirá en las políticas públicas orientadas a la protección y defensa de los DDHH que garanticen una convivencia pacífica, reduzcan la violación de los mismos y brinden el goce de una vida digna e incluyente de los habitantes del territorio nacional y de los colombianos en el exterior. </t>
  </si>
  <si>
    <t>Impulsar y fortalecer las instituciones, asociaciones, fundaciones y todas las organizaciones gubernamentales o de origen ciudadano en la promoción y protección de los DDHH tanto nacional como internacionalmente.</t>
  </si>
  <si>
    <t xml:space="preserve">Responder de manera oportuna a la solicitud de protección de los derechos individuales y colectivos de la ciudadanía. </t>
  </si>
  <si>
    <t>PREVENCION Y PROTECCION</t>
  </si>
  <si>
    <t>Promover la educación en democracia como factor crítico para la consolidación y el libre ejercicio de los DDHH.</t>
  </si>
  <si>
    <t>Elaborar cronograma, focalización y articulación con dependencias nacionales y defensorías regionales</t>
  </si>
  <si>
    <t>Ejecución de las brigadas en territorio</t>
  </si>
  <si>
    <t>Definición de la metodología de investigación</t>
  </si>
  <si>
    <t>Revisión del estado del arte (información secundaria) Marcos conceptual, normativo y jurisprudencial</t>
  </si>
  <si>
    <t>Sistematización y procesamiento y elaboración de la información</t>
  </si>
  <si>
    <t>Terminación y entrega del producto</t>
  </si>
  <si>
    <t>Elaborar cronograma, focalización y articulación con entidades del orden nacional y defensorías regionales</t>
  </si>
  <si>
    <t>Instalación de las Mesas</t>
  </si>
  <si>
    <t>Seguimiento de las Mesas</t>
  </si>
  <si>
    <t xml:space="preserve">Elaboración de agenda e invitaciones </t>
  </si>
  <si>
    <t>Organización logística del evento</t>
  </si>
  <si>
    <t>Desarrollo del evento.</t>
  </si>
  <si>
    <t>Elaborar el diseño pedagógico de capacitación sobre cero tolerancia frente actos de tortura</t>
  </si>
  <si>
    <t>Elaboración del conograma de capacitaciones</t>
  </si>
  <si>
    <t>Realizar las capacitaciones</t>
  </si>
  <si>
    <t xml:space="preserve">Promover el estado de bienestar basado en el respeto de los DDHH, como herramienta para el mejoramiento de todos los indicadores sociales.  </t>
  </si>
  <si>
    <t xml:space="preserve">Promocionar, divulgar y defender los DDHH como mecanismo para reducir la conflictividad social y garantizar el libre ejercicio de la protesta social.  </t>
  </si>
  <si>
    <t>PROTECCIÓN Y PREVENCIÓN</t>
  </si>
  <si>
    <t xml:space="preserve">Acompañar el diseño de políticas públicas del orden nacional y territorial dirigidas a proteger la ciudadanía de los cambios en los entornos por causas sociales y ambientales, en el ámbito urbano y rural.  </t>
  </si>
  <si>
    <t>GESTIÓN PARA LA MAGISTRATURA MORAL</t>
  </si>
  <si>
    <t>10. Realizar seguimiento a la Reforma a la salud, a los sentencias y autos emitidos por la Corte Constitucional y otras cortes, con el fin de proteger el derecho fundamental a la salud y su materialización efectiva.</t>
  </si>
  <si>
    <t>11. Realizar seguimiento al trámite de reforma a la salud, los debates al proyecto de ley, y el impacto que pueda tener el  trámite y la aplicación del régimen de transición en caso de ser aprobada</t>
  </si>
  <si>
    <t>12. Elaborar informe sobre el comportamiento de las tutelas en Colombia, durante vigencias 2023 y 2024 con enfasis en los derechos a la Salud y la Seguridad Social, en el marco del Observatorio de Derechos Humanos</t>
  </si>
  <si>
    <t>Elaboración Capítulo de aspectos relevantes en Salud en 2023</t>
  </si>
  <si>
    <t> </t>
  </si>
  <si>
    <t>INVESTIGACION Y ANÁLISIS</t>
  </si>
  <si>
    <t xml:space="preserve">14. Realizar un  informe defensorial sobre la salud mental de las personas privadas de la libertad, verificando los pacientes psiquiatricos y los medicamentos de control, incluidas las dosis y consecuencias para el derecho a la salud. </t>
  </si>
  <si>
    <t>15. Realizar un  informe defensorial sobre la cobertura en vacunación contra el VPH, virus del papiloma humano</t>
  </si>
  <si>
    <t>16. Realizar un  informe defensorial sobre los esquemas de vacunación en Iberoamérica (PAI), y el impacto en Colombia</t>
  </si>
  <si>
    <t xml:space="preserve">Impulsar y fortalecer las instituciones, asociaciones, fundaciones y todas las organizaciones gubernamentales o de origen ciudadano en la promoción y protección de los DDHH tanto nacional como internacionalmente. </t>
  </si>
  <si>
    <t>18. Desarrollar actividades de promoción de los derechos humanos, dirigidas a las autoridades públicas, academia, sector privado, sociedad civil, con el fin de generar conciencia sobre la naturaleza del derecho a la salud, como derecho humano y la necesidad de tomar acciones permanentes encaminadas a su garantia efectiva y protección</t>
  </si>
  <si>
    <t>Dependencia: Delegada para la Prevención de Riesgos de Violaciones de DDHH y DIH</t>
  </si>
  <si>
    <t>Aprobar registros de información por el nivel central del SAT</t>
  </si>
  <si>
    <t>Aprobar informes de comisión misionales de visitas a terreno o de misiones humanitarias.</t>
  </si>
  <si>
    <t>Revisar los proyectos de Alerta Temprana remitido por las regionales</t>
  </si>
  <si>
    <t xml:space="preserve">Elaborar cronograma de actividades de Proyeccion Social e Interinstitucional </t>
  </si>
  <si>
    <t>No. actividades de proyección social e interinstitucional realizadas a nivel nacional o regional</t>
  </si>
  <si>
    <t>Validar  memorias de  actividades de proyección social para el monitoreo de  escenarios de riesgo/ Rutas de Prevención</t>
  </si>
  <si>
    <t>Validar  memorias  de  actividades de PSI de seguimiento a la respuesta estatal/ Rutas de Prevencion</t>
  </si>
  <si>
    <t>Elaborar informes de valoración preliminar de la respuesta estatal de las Alertas Tempranas</t>
  </si>
  <si>
    <t>No. Informes de Seguimiento emitidos a la respuesta estatal, al efecto de las medidas adoptadas por las autoridades concernidas en las Alertas Tempranas emitidas y a la evolución del riesgo advertido.</t>
  </si>
  <si>
    <t>Realizar informes de constatación de la respuesta estatal de manera presencial o virtual</t>
  </si>
  <si>
    <t>01. Fortalecer la orientación y asistencia a las victimas colombianas en el exterior.</t>
  </si>
  <si>
    <t>Realizar la asesoria  a  grupos  y organizaciones  de victimas colombianas en el exterior</t>
  </si>
  <si>
    <t>Sistematizar la experiencia del  modelo de gestiòn colectiva</t>
  </si>
  <si>
    <t>03. Fortalecer el acompañamiento a los grupos, organizaciones y comunidades en la apropiaciòn  de la  reparacion integral</t>
  </si>
  <si>
    <t>Nº de victimas acompañadas en el proceso de acredatación ante la JEP</t>
  </si>
  <si>
    <t>Realizar el seguimiento a la solicitud de apoyo legal y a la gestión administrativa y judicial.</t>
  </si>
  <si>
    <t>Realizar el monitoreo y seguimiento en oportunidad, pertinencia y efectividad de toda actuación administrativa y legal</t>
  </si>
  <si>
    <t>Participar en las sesiones de CERREM mujeres</t>
  </si>
  <si>
    <t>Orientar y asesorar a las las mujeres y población OSIGD LGBT caso 11 priorizado ante la JEP (aplicación lineamiento Género JEP)</t>
  </si>
  <si>
    <t>Elaborar informe sobre lineamiento y de las orientaciones realizadas en el territorio</t>
  </si>
  <si>
    <t xml:space="preserve">Acompañar y monitorear la aplicación  el lineamiento de orientación y asesoría a víctimas individuales </t>
  </si>
  <si>
    <t>Sistematizar y elaborar el informe de seguimiento a la orientación y asesoría a las victimas individuales</t>
  </si>
  <si>
    <t xml:space="preserve">Sistematizar y elaborar informe de seguimiento al proceso de registro individual tanto físico como en línea </t>
  </si>
  <si>
    <t>Seguimiento al proceso de registro individual del componente de declaraciones recibidas a  personas víctimas que se encuentran privadas de la libertad en centros de reclusión</t>
  </si>
  <si>
    <t>Sistematizar y Elaborar informe de seguimiento al proceso de registro a sujetos colectivos no étnicos</t>
  </si>
  <si>
    <t>No. Sujetos colectivos no étnicos asistidos</t>
  </si>
  <si>
    <t xml:space="preserve">Diseñar el plan y cronograma  de formación a funcionarios y  contratistas de la delegada de Víctimas </t>
  </si>
  <si>
    <t>Realizar del Encuentro Nacional de la Delegada de Víctimas</t>
  </si>
  <si>
    <t xml:space="preserve">Encuentros virtuales sobre registro  individual </t>
  </si>
  <si>
    <t>Validar las cartilla con las diferentes entidades responsables de la oferta institucional</t>
  </si>
  <si>
    <t xml:space="preserve">Coordinar la divilgación de las rutas acceso </t>
  </si>
  <si>
    <t>Ejercer la función de secretaria técnica de la Mesa Nacional de Participación de Victimas</t>
  </si>
  <si>
    <t xml:space="preserve">Impulsar la participacion de las victimas  en los espacios  para la garantia de sus derechos Desarrollar capacidades y habilidades de los integrantes de las mesas de participación efectiva de victimas, Nacional y departamentales para la exigibilidad de los derechos (participacion activa  en formulacion de planes de desarrollo) </t>
  </si>
  <si>
    <t>Ejercer la función de la Secretaría Técnica de la CSMLV (Revisar ejercio y funciones)</t>
  </si>
  <si>
    <t>Realizar seguimiento a las recomendaciones del informe  de la CMSL del año anterior</t>
  </si>
  <si>
    <t>Recabar y sistematizar la información para la elaboración de los capítulos del informe a cargo de la defensoría del pueblo</t>
  </si>
  <si>
    <t>Apoyar la elaboración del informe final de la CSMLV</t>
  </si>
  <si>
    <t>Socializar el informe</t>
  </si>
  <si>
    <t>Realizar el seguimiento a los informes de gestión de los planes de acción regional de las comisiones del ministerio publico</t>
  </si>
  <si>
    <t>Sistematizar y realizar el informe sobre el hecho victimizante de desaparición forzada</t>
  </si>
  <si>
    <t xml:space="preserve">Diseñar ell Plan Piloto </t>
  </si>
  <si>
    <t xml:space="preserve">Implementar el plan piloto en el departamento de Nariño con las regionales de Nariño y Tumaco </t>
  </si>
  <si>
    <t xml:space="preserve">Análizar y sitematizar los resultados del plan piloto </t>
  </si>
  <si>
    <t xml:space="preserve">elaborar documento de resultados del Plan Piloto </t>
  </si>
  <si>
    <t>elaborar el anteproyecto de la investigación</t>
  </si>
  <si>
    <t>Aplicar  instrumetos e investigación</t>
  </si>
  <si>
    <t>Sistematizar y analizar informacion</t>
  </si>
  <si>
    <t xml:space="preserve">Socializar el proceso con los equipos regionales </t>
  </si>
  <si>
    <t>Elaborar informe del proceso a nivel nacional</t>
  </si>
  <si>
    <t>Dependencia:  Delegada para los derechos Constitucionales</t>
  </si>
  <si>
    <t xml:space="preserve">Asistir periodicamente a las regionales designadas para validar la implementación del modelo de atención al ciudadano, teniendo en cuenta las necesidades de la puesta en marcha. </t>
  </si>
  <si>
    <t>Hacer seguimiento de la capacitación y uso de los recursos tecnológicos implementados en las defensorías regionales y presentar un informe mensual frente a la gestión realizada.</t>
  </si>
  <si>
    <t xml:space="preserve">Realizar un diagnóstico mensual del estado de los recursos físicos con el fin de garantizar el uso eficiente en las defensorías regionales. </t>
  </si>
  <si>
    <t>Presentar diagnóstico del territorio para conocer la problemática y los derechos más vulnerados para orientar la jornada.</t>
  </si>
  <si>
    <t>Articular con las Defensorías Regionales objeto de la estrategia, a fin de definir las entidades participantes</t>
  </si>
  <si>
    <t>Registrar detalladamente las actividades de seguimiento realizadas en las jornadas de atención.</t>
  </si>
  <si>
    <t xml:space="preserve">Presentar informes periodicos mensuales de las jornadas de atención, que den cuenta del diagnóstico previo, los actores inmersos y los resultados obtenidos. </t>
  </si>
  <si>
    <t>Realizar seguimiento al estado de las peticiones en las dependencias misionales mediante memorandos y/o correos electrónicos.</t>
  </si>
  <si>
    <t>Elaborar y presentar un informe que de cuenta del control gestión al subproceso de atención y tramite de Asesorías, Solicitudes y Quejas a los servidores públicos adscritos a las dependencias misionales.</t>
  </si>
  <si>
    <t>Capacitar a los servidores públicos y contratistas adscritos a las Regionales y Delegadas sobre los lineamientos impartidos para el Proceso de atención y Trámite, Subproceso de atención y Tramite de asesorías, Solicitudes y Quejas.</t>
  </si>
  <si>
    <t>Elaborar el protocolo de acompañamiento defensorial al proceso electoral que se desarrolle.</t>
  </si>
  <si>
    <t xml:space="preserve">Capacitar a la ciudadanía y servidores públicos en derechos políticos, frente a los procesos electorales que se desarrollen. </t>
  </si>
  <si>
    <t>Coordinar la gestión defensorial para el  seguimiento al proceso electoral que se desarrolle.</t>
  </si>
  <si>
    <t>Asistir a las sesiones del Comité Operativo para la Dejación de Armas – CODA y registrar  la solicitud de acompañamiento en el Sistema de Información Misional VisionWeb Módulo ATQ</t>
  </si>
  <si>
    <t xml:space="preserve">Elaborar informes ejecutivos mensuales que den cuenta de la acción a la delegada de infancia. </t>
  </si>
  <si>
    <t>Consolidar informe mensual sobre la participación de la entidad en los escenarios, comités y/o espacios y realizar recomendaciones para el pronunciamiento del Defensor.</t>
  </si>
  <si>
    <t>Asistir a las sesiones del Comité de Evaluación de Riesgo y Recomendación de Medidas CERREM y registrar  las solicitudes de acompañamiento defensorial.</t>
  </si>
  <si>
    <t>Elaborar informes mensuales de la acción realizada por la Defensoría del Pueblo.</t>
  </si>
  <si>
    <t>Consolidar informe sobre la participación de la entidad en los escenarios, comités y/o espacios y realizar recomendaciones para el pronunciamiento del Defensor.</t>
  </si>
  <si>
    <t>Realizar jornadas de capacitación</t>
  </si>
  <si>
    <t>Asistir a las sesiones y registrar  las solicitudes de acompañamiento defensorial.</t>
  </si>
  <si>
    <t>Realización de las visitas a los AETCR priorizados y elaboración de informe de situación</t>
  </si>
  <si>
    <t>Socializar la ruta para el acceso a prestación humanitaria periódica y recolectar documentos de víctimas del conflicto armado con pérdida de capacidad laboral</t>
  </si>
  <si>
    <t>Número de visitas realizadas a las zonas/municipios priorizados.</t>
  </si>
  <si>
    <t xml:space="preserve">Participar en la convocatoria a las víctimas del conflicto armado afectado por minas antipersona, AEI y munición sin explosionar, y recibir la documentación ala ciudadanía afectada, para poner a disposición de la dirección la información. </t>
  </si>
  <si>
    <t xml:space="preserve">10. Generar información enfocada en atención y trámite de quejas con el propósito de aumentar el acervo de conocimientos mediante la recopilación, organización y análisis de información. </t>
  </si>
  <si>
    <t>Informe de avance documentado de los resultados obtenidos para los proyectos de investigación.</t>
  </si>
  <si>
    <t xml:space="preserve">Entregar un informe con los resultados de la investigación que permita cumplir con los objetivos de la entidad, en el marco del proceso de atención de trámites y quejas. </t>
  </si>
  <si>
    <t>Dependencia:  Dirección Nacional de Atención y Trámite de Quejas</t>
  </si>
  <si>
    <t>Elaborar e Implementar la oferta de servicios del Centro Cultural de la Sede Nacional.</t>
  </si>
  <si>
    <t xml:space="preserve">Noviembre </t>
  </si>
  <si>
    <t xml:space="preserve">Elaborar e implementar el plan de regionalización del Centro Cultural </t>
  </si>
  <si>
    <t xml:space="preserve">Diciembre </t>
  </si>
  <si>
    <t xml:space="preserve">Evaluar plan de regionalización y la gestión  del Centro Cultural </t>
  </si>
  <si>
    <t xml:space="preserve">Formación en DDHH a través del aula virtual de la Defensría del Pueblo </t>
  </si>
  <si>
    <t xml:space="preserve">Enero </t>
  </si>
  <si>
    <t xml:space="preserve">Formación en derechos humanos a personas firmantes del acuerdo de paz de ETCR-  NAR y organizaciones sociales </t>
  </si>
  <si>
    <t xml:space="preserve">Formación para el diálogo y reconstrucción de la confianza en los territorios  </t>
  </si>
  <si>
    <t xml:space="preserve">Octubre </t>
  </si>
  <si>
    <t>Promoción y Divulgación de Derechos Humanos para la Prevención del Reclutamiento Forzado, uso y utilización de NNA</t>
  </si>
  <si>
    <t xml:space="preserve">Septiembre </t>
  </si>
  <si>
    <t>Empoderar a la comunidad y de manera específica a las víctimas del conflicto armado sobre los mecanismos del SIVJRNR</t>
  </si>
  <si>
    <t xml:space="preserve">Formación en derechos humanos dirigido a las barras sociales   </t>
  </si>
  <si>
    <t xml:space="preserve">Elaborar un plan de trabajo de la estrategia digital para la vigencia </t>
  </si>
  <si>
    <t xml:space="preserve">Producir piezas pedagógicas, gráficas y audiovisuales de alto impacto </t>
  </si>
  <si>
    <t>Elaborar informes periódicos de gestión y  balance de la estrategia</t>
  </si>
  <si>
    <t xml:space="preserve">Elaborar y socializar los lineamientos para la producción y divulgación de contenidos y piezas de la estrategia digital </t>
  </si>
  <si>
    <t xml:space="preserve">Consolidar, gestionar y hacer seguimiento al plan de publicaciones de la Entidad </t>
  </si>
  <si>
    <t>Adelantar procesos de formación sobre el proceso editorial</t>
  </si>
  <si>
    <t xml:space="preserve">Desarrollar las actividades de formación dirigidas a servidores de la Defensoría a través del Diplomado sobre Educación en Derechos Humanos </t>
  </si>
  <si>
    <t xml:space="preserve">Formación en principios democráticos y fundamentos en derechos humanos dirigido a servidores públicos  </t>
  </si>
  <si>
    <t>Implementar un plan de formación en DDHH dirigido a miembros del Ejército Nacional</t>
  </si>
  <si>
    <t>Implementar un plan de formación en DDHH dirigida a miembros de la policía</t>
  </si>
  <si>
    <t>Desarrollar una estrategia Integral de Promoción y Divulgación dirigida a personeros municipales y distritales</t>
  </si>
  <si>
    <t xml:space="preserve">Adelantar acciones de promoción y divulgación en el marco del formulario F11 en articulación con el modelo de gestión para resultados </t>
  </si>
  <si>
    <t>Fortaler a las Redes de Apoyo en las 10 regionales no departamentales</t>
  </si>
  <si>
    <t xml:space="preserve">Elaborar del programa, plan de trabajo y socialización de los lineamientos </t>
  </si>
  <si>
    <t>Diseñar y acompañar a la ejecución de 3 campañas de sensibilización</t>
  </si>
  <si>
    <t>Diseñar y acompañar en los territorial 2 actividades de conmemoraciones en temas de DDHH</t>
  </si>
  <si>
    <t>Dependencia: Dirección Nacional de Promoción y Divulgación</t>
  </si>
  <si>
    <t>Revisar, clasificar y registrar las solicitudes de insistencia en revisión de fallos de tutela.</t>
  </si>
  <si>
    <t>Actualizaciòn de la relatoria mensual excel</t>
  </si>
  <si>
    <t>Número de publicaciones realizadas en la página web de la entidad</t>
  </si>
  <si>
    <t>Determinar zonas a visitar cronograma</t>
  </si>
  <si>
    <t>Interposicion de acciones</t>
  </si>
  <si>
    <t>Número de boletines jurídicos publicados</t>
  </si>
  <si>
    <t xml:space="preserve">Revision de contenidos  </t>
  </si>
  <si>
    <t>Publicación de boletin juridico micrositio Dirección</t>
  </si>
  <si>
    <t>Número de informe área coordinación FDDIC</t>
  </si>
  <si>
    <t xml:space="preserve">Consolidar los sistemas de información que mejoren sustancialmente los canales de comunicación con la ciudadanía y fomenten la transparencia de la información. </t>
  </si>
  <si>
    <t xml:space="preserve">Mesa de trabajo para concluir </t>
  </si>
  <si>
    <t>Estructuración y proyecto inicial de contenido</t>
  </si>
  <si>
    <t>Coordinar con la DNPYD, para la respectiva edición</t>
  </si>
  <si>
    <t>Publicación e impresión</t>
  </si>
  <si>
    <t xml:space="preserve">Dependencia:   Dirección Nacional de Recursos y Acciones Judiciales </t>
  </si>
  <si>
    <t>Actualizar el micrositio de la DNDP en la página web.</t>
  </si>
  <si>
    <t>Elaborar el material informativo.</t>
  </si>
  <si>
    <t>Difundir la información a traves de medios de comunicación.</t>
  </si>
  <si>
    <t>Dependencia: Dirección Nacional de Defensoría Pública</t>
  </si>
  <si>
    <t>Catedras SeCi Programacion y /o realización contenidos en el marco de los ejes de acción de la Misión SeCi (SeCi Educa / DesaFio SeCi y/o Conexión SeCi) para el fortalecimiento de la cultura de servicio</t>
  </si>
  <si>
    <t>Número de contenidos SeCi programados</t>
  </si>
  <si>
    <t>Dependencia: Subdirección de Gestión del Talento Humano</t>
  </si>
  <si>
    <t>01. Realizar jornadas de seguridad y salud en el trabajo.</t>
  </si>
  <si>
    <t>Desarrollar jornada de seguridad y salud en el trabajo dirigida a los servidores públicos de planta central y regionales</t>
  </si>
  <si>
    <t>Numero de jornadas realizadas</t>
  </si>
  <si>
    <t>Implementar el programa  Arte-sanos de Derechos</t>
  </si>
  <si>
    <t>Informes con el Impacto de la implementación del programa</t>
  </si>
  <si>
    <t>03. Estructurar el Sistema de Gestión del Conocimiento de acuerdo con la La norma NTC-ISO 30401</t>
  </si>
  <si>
    <t>Establecer la base documental y las necesidades técnicas del sistema y alinearlo con el PIFC</t>
  </si>
  <si>
    <t>Documentación del Sistema de Gestión del Conocimiento</t>
  </si>
  <si>
    <t>04. Distribuir adecuadamente las obligaciones y responsabilidades laborales de acuerdo al manual de funciones y competencias.</t>
  </si>
  <si>
    <t>Realizar el análisis de cargas laborales de la entidad.</t>
  </si>
  <si>
    <t>Informe con el de análisis de cargas laborales</t>
  </si>
  <si>
    <t>05. Incorporar la estrategia para el desarrollo de actividades de Talento Humano en las regiones tendientes a intervenir el clima laboral</t>
  </si>
  <si>
    <t>Desarrollar visitas periódicas a las Defensorías Regionales de acuerdo al diagnóstico y cronograma prestablecido</t>
  </si>
  <si>
    <t>Informe de actividades ejecutadas</t>
  </si>
  <si>
    <t>Implementar el Sistema de Evaluación de Desempeño Laboral para la Carrera Administrativa</t>
  </si>
  <si>
    <t>Sistema de evaluación implementado</t>
  </si>
  <si>
    <t>07. Establecer los acercamientos necesarios para adquirir un sistema que soporte la operación del grupo de juzgamiento disciplinario</t>
  </si>
  <si>
    <t>Considerar propuesta de proveedores en el mercado que permitan integrar la sistematización proceso disciplinario y el expediente digital</t>
  </si>
  <si>
    <t>Informe de avance con las propuestas consideradas</t>
  </si>
  <si>
    <t>Realizar mantenimiento al parque automotor de la Defensoria del Pueblo</t>
  </si>
  <si>
    <t>Adquirir los SOAT del parque automotor</t>
  </si>
  <si>
    <t>Realizar visitas de seguimiento a las dependecias para mantener el subsistema de gestión ambiental</t>
  </si>
  <si>
    <t>Realizar campañas de sensibilización ambiental para los funcionarios de la entidad</t>
  </si>
  <si>
    <t>Legalización de las Sedes Adquiridas</t>
  </si>
  <si>
    <t>Visitas e informe de seguimiento de avances de obras</t>
  </si>
  <si>
    <t>Dependencia: Subdirección de Gestión de Servicios Administrativos</t>
  </si>
  <si>
    <t>Dependencia: GRUPO TICS</t>
  </si>
  <si>
    <t>fecha Estimada 
de finalización</t>
  </si>
  <si>
    <t>Dependencia:  Oficina Jurídica</t>
  </si>
  <si>
    <t>Recepción de los procesos y asignación de los mismos a los abogados de la oficina jurídica</t>
  </si>
  <si>
    <t xml:space="preserve">Informe semestral de las conciliaciones extrajudiciales en las que la entidad ha sido convocada. </t>
  </si>
  <si>
    <t xml:space="preserve">Recepción de consultas, asignación de los mismas a los abogados de la oficina jurídica y seguimiento a su contestación </t>
  </si>
  <si>
    <t>Número de consultas, conceptos jurídicos o peticiones contestadas dentro de los términos establecidos.</t>
  </si>
  <si>
    <t xml:space="preserve">Informe mensual de las respuestas a todas las consultas, conceptos, asesorías, derechos de petición y asuntos del Defensor dentro del término legalmente establecido. </t>
  </si>
  <si>
    <t>Revisión de los procesos terminados para identificar en cuales de ellos se emitieron sentencias en las que debamos cumplir con alguna obligación y seguimiento al cumplimiento de aquellos en los que se tenga procesos en contra</t>
  </si>
  <si>
    <t>Número de sentencias cumplidas oportunamente.</t>
  </si>
  <si>
    <t>Informe mensual sobre las sentencias cumplidas.</t>
  </si>
  <si>
    <t>Revisión con el comité de conciliación de las conciliaciones proferidas en contra de la entidad y seguimiento a su cumplimiento</t>
  </si>
  <si>
    <t>Informe mensual sobre las conciliaciones cumplidas.</t>
  </si>
  <si>
    <t>Repartición de los estudios de bienes ante las diferentes entidades</t>
  </si>
  <si>
    <t>Informe trimestral de cobros persuasivos</t>
  </si>
  <si>
    <t>Informe trimestral de procesos administrativos de cobro a EPS ante el Juzgado Laboral</t>
  </si>
  <si>
    <t>Revisión con las personas encargadas dentro de la oficina jurídica de la expedición o no de nuevas leyes o decretos.</t>
  </si>
  <si>
    <t>Normograma y Relatoría actualizada en la Página web de la entidad y en la intranet</t>
  </si>
  <si>
    <t>Informe semestral de la reciente jurisprudencia, leyes y decretos relacionado con la asignación de funciones y responsabilidades de la defensoría del pueblo - publicación del normograma en la pagina web de la entidad</t>
  </si>
  <si>
    <t>Informe semestral sobre la actualización de la Relatoría de la entidad relacionado con las tutelas más relevantes  en las que sea accionada la Defensoría del Pueblo, - publicación de la Relatoría en la pagina web de la entidad</t>
  </si>
  <si>
    <t xml:space="preserve">Ofrecer garantías de protección de los DDHH de la ciudadanía a través del mejoramiento de los servicios y el desarrollo de nuevas herramientas tecnológicas.  </t>
  </si>
  <si>
    <t>Dar cumplimiento a compromisos adquiridos en Rueda de Cooperación de Derechos Humanos y ampliar  listado de sujetos a presentar las nuevas inciativas.</t>
  </si>
  <si>
    <t xml:space="preserve">Junio </t>
  </si>
  <si>
    <t>Realizar seguimiento a las acciones de cooperación internacional implementadas y desarrolladas con las defensorías  regionales</t>
  </si>
  <si>
    <t xml:space="preserve">Consolidar insumos y antecedentes necesarios para la participación de la Defensoría del Pueblo en Organizaciones y entidades nacionales e Internacionales.          </t>
  </si>
  <si>
    <t>Coordinar con las defensorías delegadas con el fin de estimular experiencias de integración e identificación de los intereses de la entidad en distintos escenarios (FIO, GANHRI, RINDHCA)</t>
  </si>
  <si>
    <t>Gestionar estrategias para alcanzar intercambio de experiencias con entidades nacionales e internacionales.</t>
  </si>
  <si>
    <t>Dependencia: Oficina de Control Interno</t>
  </si>
  <si>
    <t xml:space="preserve">Afianzar el conocimiento, capacidades y responsabilidades de los servidores públicos frente al Sistema Integrado de Gestión Institucional - SIGI
</t>
  </si>
  <si>
    <t>Cumplimiento del 100% de los requisitos de la norma ISO 9001, ISO 14001, 45001 y 5906 componentes del Sistema Integrado de Gestión Institucional - SIGI</t>
  </si>
  <si>
    <t>Evaluar la efectividad de la implementación del Sistema Integrado de Gestión Institucional - SIGI, mediante la auditoria Interna</t>
  </si>
  <si>
    <t>Mantener los subsistemas certificados en las normas ISO 9001, ISO 14001,  45001 y 5906 con la contratación de un ente externo certificador.</t>
  </si>
  <si>
    <t>Impartir conocimiento a los funcionarios de la entidad sobre el uso de la herramienta - Defensores del SIGI</t>
  </si>
  <si>
    <t>Sistema de Información Defensores del SIGI en funcionamiento</t>
  </si>
  <si>
    <t>Mantener disponible y actualizada la documentación del Sistema Integrado de Gestión Institucional - SIGI</t>
  </si>
  <si>
    <t>Parametrizar los planes de acción de la entidad</t>
  </si>
  <si>
    <t>Elaborar informes de seguimiento a la gestión</t>
  </si>
  <si>
    <t>Mesa de trabajo con asesores del Despacho del Defensor, que permitar identificar y definir líneas de interes a trabajar en el cuatrienio.</t>
  </si>
  <si>
    <t>Documento preliminar que contenga una Propuesta de redacción de la visión, principios y valores y líneas o ejes estratégicos a trabajar en el periodo 2025 - 2028</t>
  </si>
  <si>
    <t>Propuesta borrador de resolución del Plan Estratégico Institucional 2025 - 2028</t>
  </si>
  <si>
    <t>GESTIÓN JURÍDICA</t>
  </si>
  <si>
    <t>Investigación y Análisis</t>
  </si>
  <si>
    <t xml:space="preserve">2.3. Contribuir con la implementación de los compromisos globales de la agenda ODS consignados en el documento CONPES 3918 de Marzo de 2018 y relacionados con la defensa de los DDHH.  </t>
  </si>
  <si>
    <t>Contribuir con la implementación de los compromisos globales de la agenda ODS consignados en el documento conpes 3918 de Marzo de 2018 y relacionados con la defensa de losDDHH.</t>
  </si>
  <si>
    <t>Realizar las visitas a las regionales priorizadas con Mayor numero de victimas reportadas.</t>
  </si>
  <si>
    <t>Identificar y priorizar las zonas de Mayor vulneración.</t>
  </si>
  <si>
    <t>Jornadas de atención y difusión realizadas</t>
  </si>
  <si>
    <t>Informe anual del Defensor del Pueblo presentado al Congreso de la República</t>
  </si>
  <si>
    <t>Eventos académicos realizados</t>
  </si>
  <si>
    <t>Audiencia pública de rendición de cuentas realizada</t>
  </si>
  <si>
    <t>01. Realizar Jornadas  de Difusión del trabajo del Observatorio de DDHH</t>
  </si>
  <si>
    <t>02. Elaborar Informe anual del Defensor del Pueblo al Congreso de la República</t>
  </si>
  <si>
    <t>04. Realizar la Rendición de cuentas- Vigencia 2023</t>
  </si>
  <si>
    <t>05. Fortalecer las capacidades institucionales, por medio de la formación del personal.</t>
  </si>
  <si>
    <t>06. Adelantar Acuerdos de Mutuo Entendimiento con Entidades Gubernamentales y Organizaciones de la Sociedad Civil para el fortalecimiento de la promoción y protección de los Derechos Humanos y Derecho Internacional Humanitario</t>
  </si>
  <si>
    <t xml:space="preserve">01. Realizar gestión, seguimiento y control, a la implementación del modelo de atención al ciudadano teniendo en cuenta los planes establecidos para la puesta en marcha. </t>
  </si>
  <si>
    <t>04. Velar por la garantía del derecho a la participación ciudadana en los espacios electorales.</t>
  </si>
  <si>
    <t>05. Incidir en los escenarios, comités y/o espacios a los que asiste la Dirección Nacional de ATQ Comité Operativo para la Dejación de Armas – CODA</t>
  </si>
  <si>
    <t>06. Incidir y participación en los escenarios, comités y/o espacios a los que asiste la Dirección Nacional - Comité de Evaluación de Riesgo y Recomendación de Medidas "CERREM"</t>
  </si>
  <si>
    <t>07. Realizar jornadas de capacitación sobre rutas de protección a personas y colectivos de especial protección del Estado y Servidores(as) Públicos</t>
  </si>
  <si>
    <t xml:space="preserve">08. Asistir a espacios de evaluación del riesgo de poblaciones vulnerables y/o sedes Decreto 299 de 2017 -SUBCOMISIÓN TÉCNICA DE SEGURIDAD Y PROTECCIÓN y seguimiento a la implementación de medidas a las y los integrantes del partido político que surge del tránsito de las FARC-EP (Partido Comunes).      </t>
  </si>
  <si>
    <t xml:space="preserve">09. Promover el derecho de la población víctima de MAP- AEI y municiones sin explosionar, pro de garantizar el acceso a la información que les permita el goce efectivo de los derechos como personas de especial protección.  </t>
  </si>
  <si>
    <t>Número de jornadas de atención en el marco de la estrategia Defensoría en tu comunidad realizadas</t>
  </si>
  <si>
    <t>01. Realizar brigadas integrales de atención para la garantía de los derechos humanos de la PPL.</t>
  </si>
  <si>
    <t>01. Monitorear y advertir posibles situaciones de riesgo con recomendaciones a las autoridades competentes en materia de prevención y protección.</t>
  </si>
  <si>
    <t>02. Realizar actividades de Proyeccion Social Institucional para el fortalecimiento de la gestion de la Delegada</t>
  </si>
  <si>
    <t>03. Hacer seguimiento a las recomendaciones emitidas por la Defensoría del Pueblo, en atención a los lineamientos institucionales y a los mandatos normativos vigentes que amparen los derechos de las víctimas.</t>
  </si>
  <si>
    <t>01. Fortalecer y dar continuidad a la implementación del Plan Estrategico de Cooperación Internacional de la Defensoría del Pueblo -PECI-</t>
  </si>
  <si>
    <t xml:space="preserve">Realizar de la mano con la Oficia de Planeacion de la Defensoría Del Pueblo, la primera convocatoria regional, focalizada en los siguientes territorios: Bajo Cauca, Ocaña, Norte de Santander, Urabá, Amazonas y Tumaco.  </t>
  </si>
  <si>
    <t>Elaborar documento en el cual se identifiquen lineas de acción e intereses de las distintas agencias de cooperación con el Plan Nacional de Desarrollo 2022 - 2026.</t>
  </si>
  <si>
    <t>Gestionar la suscripción de Convenios de Cooperación Internacional tanto con Agencias de Cooperación, Cuerpos Diplomatios Acreditados en Colombia e Instituciones Nacionales de Derechos Humanos</t>
  </si>
  <si>
    <t xml:space="preserve">02.  Fortalecer y obtener nuevas alianzas con entidades nacionales e internacionales mediante el desarrollo de planes, programas y espacios de intercambio de experiencias. </t>
  </si>
  <si>
    <t>02. Poner en marcha Sistema de Informacion  de la Oficina de Planeación - Defensores del SIGI</t>
  </si>
  <si>
    <t>03. Asesorar y apoyar al Defensor de Pueblo en el diseño y formulación del Plan Estratégico Institucional 2025 - 2028</t>
  </si>
  <si>
    <t>01.Realizar Jornadas descentralizadas de promoción y divulgación del derecho a la salud y la seguridad social, diurna y nocturna</t>
  </si>
  <si>
    <t>03. Realizar Divulgación del Derecho a la salud mediante campañas conmemorativas, podcast, cartillas y piezas graficas en medios</t>
  </si>
  <si>
    <t>04. Realizar un Diplomado Virtual sobre la garantía del Derecho a la Salud</t>
  </si>
  <si>
    <t xml:space="preserve">05. Realizar Jornadas diurnas y nocturnas,  descentralizadas para la protección y garantía del derecho a la salud y la seguridad social. </t>
  </si>
  <si>
    <t xml:space="preserve">06. Realizar actividades de asistencia técnica a usuarios a través de Vigías del Derecho a la salud </t>
  </si>
  <si>
    <t>07. Realizar acciones encaminadas a garantizar el derecho a la salud, brindando atención permanente y asistencia técnica a los casos de manera inmediata, así como coordinar y adelantar las gestiones  interinstitucionales, para lograr la prestación del servicio de manera oportuna.</t>
  </si>
  <si>
    <t>08. Elaborar un documento de seguimiento para determinar las causas de la escasez y/o desabastecimiento de medicamentos, dispositivos y tecnologías, las implicaciones y afectaciones que esto genera al derecho fundamental a la salud y establecer recomendaciones para garantizar el derecho fundamental a la salud.</t>
  </si>
  <si>
    <t xml:space="preserve">09. Realizar un informe que permita medir los efectos de los procesos de traslado de afiliados entre regimenes y entidades promotoras de salud que permita identificar los riesgos de vulneración al derecho fundamental de la salud. </t>
  </si>
  <si>
    <t xml:space="preserve"> Informes sobre la dinámica de conflictividad social en el país elaborados</t>
  </si>
  <si>
    <t>02. Fortalecer y actualizar las competencias de los servidores públicos en prevención y transformación de conflictos sociales, mediante la realización talleres macroregionales</t>
  </si>
  <si>
    <t>Planeacion metodologica, alistamiento y preparacion de los espacios de dialogo</t>
  </si>
  <si>
    <t>Realizar espacios regionales "Dialogos Defensoriales para la Transformacion"</t>
  </si>
  <si>
    <t>Talleres para el  Fortalecimiento comunitario en técnicas de medicacion y dialogo social realizadas  por macroregionales</t>
  </si>
  <si>
    <t xml:space="preserve">Informe de Análisis comparativo entre el modelo de justicia restaurativa de Costa Rica y el sistema penal colombiano presentado y socializado en la delegada </t>
  </si>
  <si>
    <t>Encuentro nacional de enlaces SIGI</t>
  </si>
  <si>
    <t>04. Afianzar alianzas estratégicas a nivel nacional Colombia Colombia</t>
  </si>
  <si>
    <t>Presentar proyectos ante el DNP - componente de ddhh</t>
  </si>
  <si>
    <t>Planeación metodológica y logística para el desarrollo de 3 talleres para funcionarios sobre prevención y transformación de conflictos</t>
  </si>
  <si>
    <t>Elaboración de informe de analisis de la participacion en Espacios de Dialogo y Mediacion 2022-2023</t>
  </si>
  <si>
    <t xml:space="preserve">Investigación y Analisis </t>
  </si>
  <si>
    <t>Elaboración del Informe de análisis de la participación en Espacios de Dialogo y Mediación 2024</t>
  </si>
  <si>
    <t xml:space="preserve">Investigación y Análisis </t>
  </si>
  <si>
    <t>Diseño de instrumento o herramienta  metodológica para la recolección y análisis de la información relacionada con el Punto 2 del  Acuerdo de Paz.</t>
  </si>
  <si>
    <t>Elaborar documento con los avances  del informe (Movilización Pacífica y Consejo Nacional de Paz, Reconciliación y Convivencia) del Acuerdo Final para la Paztenga los avances del informe de seguimiento del punto 2</t>
  </si>
  <si>
    <t>Elaboración y entrega Informe de seguimiento del punto 2 (Movilización Pacífica y Consejo Nacional de Paz, Reconciliación y Convivencia) del Acuerdo Final para la Paz</t>
  </si>
  <si>
    <t xml:space="preserve">Elaboración Informe 2023 experiencias exitosas en Dialogo y Transformacion de Conflictos </t>
  </si>
  <si>
    <t xml:space="preserve">Elaboración Informe 2024 experiencias exitosas en Dialogo y Transformacion de Conflictos </t>
  </si>
  <si>
    <t>Informe de seguimiento del punto 2 (Movilización Pacífica y Consejo Nacional de Paz, Reconciliación y Convivencia) del Acuerdo Final para la Paz realizado.</t>
  </si>
  <si>
    <t>Informes de experiencias en dialogo y transformación de conflictos realizados.</t>
  </si>
  <si>
    <t>Evaluar el resultado de la promoción de la estrategia "Defensoría del aficionado"</t>
  </si>
  <si>
    <t>Servidores públicos fortalecidos en temas de prevención y transformación de conflictos sociales</t>
  </si>
  <si>
    <t>Número de espacios de diálogo social realizados</t>
  </si>
  <si>
    <t>Número de personas fortalecidas en prevencion y transformacion para la promoción y divulgacion de DDHH YDIH</t>
  </si>
  <si>
    <t>Brigadas integrales de atención realizadas</t>
  </si>
  <si>
    <t>Mesas penitenciarias territoriales de seguimiento realizadas</t>
  </si>
  <si>
    <t>Audiencia Defensorial "Crisis alimentaria en los ERON" realizada</t>
  </si>
  <si>
    <t>Número de personas capacitadas en prevención de actos de tortura y la posición de garante</t>
  </si>
  <si>
    <t>Jornadas construcción de paz y planes de desarme realizadas</t>
  </si>
  <si>
    <t>Encuentro Nacional de Política Criminal y Penitenciaria realizado</t>
  </si>
  <si>
    <t>02. Reailizar un análisis comparativo entre el modelo de justicia restaurativa de Costa Rica y el sistema penal colombiano, bajo el cual se indique opciones de mejora al plan piloto de mediación penal implementado por la Fiscalía General de la Nación y la Defensoría Del Pueblo</t>
  </si>
  <si>
    <t xml:space="preserve">03. Realizar Mesas penitenciarias territoriales de seguimiento a las órdenes impartidas en la Sentencia SU-122 de 2022 </t>
  </si>
  <si>
    <t>04. Realizar Audiencia Defensorial "Crisis alimentaria en los ERON"</t>
  </si>
  <si>
    <t>05. Brindar capacitaciones dirigidas a miembros de la Fuerza Pública en prevención de actos de tortura y la posición de garante</t>
  </si>
  <si>
    <t>06. Realizar jornada en construcción de paz y planes de desarme.</t>
  </si>
  <si>
    <t>07. Realizar el Encuentro Nacional de Política Criminal y Penitenciaria.</t>
  </si>
  <si>
    <t>Alianzas estratégicas de intercambio de experiencias suscritas en el año 2024</t>
  </si>
  <si>
    <t>Convenios de cooperación suscritos con cooperantes internacionales en el año 2024</t>
  </si>
  <si>
    <t xml:space="preserve">01. Adelantar acciones para consolidar los componentes del Centro Cultural para la educación en Derechos Humanos de la Defensoría del Pueblo como referente en materia de Derechos Humanos y DIH. </t>
  </si>
  <si>
    <t>02. Implementar programas de formación en temas específicos sobre DDHH dirigidos a población vulnerable y población en general</t>
  </si>
  <si>
    <t xml:space="preserve">03. Posicionar la Estrategia Digital para la Educación en Derechos Humanos </t>
  </si>
  <si>
    <t xml:space="preserve">04. Elaborar proyectos editoriales para la promoción y divulgación de los Derechos Humanos </t>
  </si>
  <si>
    <t>06. Desarrollar el programa pedagógico de promoción y divulgación para la participación y el Control Social</t>
  </si>
  <si>
    <t>Programa pedagógico de participación, control social y veedurías ciudadanas desarrollado</t>
  </si>
  <si>
    <t xml:space="preserve">07. Desarrollar estrategias de sensibilización de Derechos Humanos </t>
  </si>
  <si>
    <t>01. Informar a la ciudadanía sobre los temas de relevancia de la intervención de la Defensoría del Pueblo de la DNRAJ en insistencia acogidas por la Honorable Corte Constitucional. Publicar página web.</t>
  </si>
  <si>
    <t>Descargar la información y generar reporte  valoraciones aplicadas por la ciudadania (encuestas) en el marco del relacionamiento con la oferta institucional</t>
  </si>
  <si>
    <t xml:space="preserve">04. Elaborar los capítulos de retornos para la Comisión Legal de Seguimiento a la Ley 1448 de 2011 </t>
  </si>
  <si>
    <t>07. Elaborar Informes de misiones de prevención y protección en coadyuvancia a la operatividad en territorio</t>
  </si>
  <si>
    <t>12. Elaborar boletines informativos sobre eventos masivos de movilidad humana forzada.</t>
  </si>
  <si>
    <t>No. de Informes de Misiones Humanitarias realizados</t>
  </si>
  <si>
    <t>No. de Jornadas descentralizadas sobre los DESC realizadas</t>
  </si>
  <si>
    <t xml:space="preserve"> Informe sobre la garantia del Derecho a la Cultura, mediante el acceso a los museos del Ministerio de Cultura en el Distrito Capital y seis (6) regiones del pais realizado.</t>
  </si>
  <si>
    <t>Elaborar informe final</t>
  </si>
  <si>
    <t>Realizar encuentros regionales para divulgar los derechos laborales.</t>
  </si>
  <si>
    <t>Realizar encuentros regionales para divulgar los derechos culturales.</t>
  </si>
  <si>
    <t>No. De documentos sobre la garantía de los DESC elaborados.</t>
  </si>
  <si>
    <t>10. Elaborar informes sobre la situación de los Derechos económicos, sociales y culturales  en Colombia en el marco del observatorio de DDHH.</t>
  </si>
  <si>
    <t xml:space="preserve"> Informes sobre la situación de los Derechos Económicos, Sociales y Culturales en Colombia en el marco  del observatorio de DDHH elaborados.</t>
  </si>
  <si>
    <t>Diseñar la estrategia de posicionamiento de la Delegada del Deporte</t>
  </si>
  <si>
    <t>Difundir la cartilla: "Por más Territorios Seguros a través del Deporte"</t>
  </si>
  <si>
    <t xml:space="preserve">
Número de eventos de promoción y divulgación realizados</t>
  </si>
  <si>
    <t xml:space="preserve">
Número de jornadas de colaboratorios realizadas</t>
  </si>
  <si>
    <t xml:space="preserve">
Número de jornadas de formación en DD. HH., realizadas</t>
  </si>
  <si>
    <t>Elaboración de tabla de contenido de Documeto</t>
  </si>
  <si>
    <t xml:space="preserve">Documento documento sobre dinamicas sobre refugiados y desplazados por factores asociados a la variabilidad climatica elaborado </t>
  </si>
  <si>
    <t>Elaboración y entrega del documento final.</t>
  </si>
  <si>
    <t>Elaboración y entrega de la tabla de contenido del documento sobre dinamicas sobre refugiados y desplazados por factores asociados a la variabilidad climatica .</t>
  </si>
  <si>
    <t>Definición de temáticas para el fortalecimiento</t>
  </si>
  <si>
    <t>Actividades de divulgación y promoción  registradas en el Vision Web PYD</t>
  </si>
  <si>
    <t>Informe de fortalecimiento sobre población en movilidad humana por factores asociados a variabilidad climática.</t>
  </si>
  <si>
    <t xml:space="preserve">Elaboración del informe comisión </t>
  </si>
  <si>
    <t>Documento de autos de seguimiento sentencia T-025 - ECI desplazados elaborado</t>
  </si>
  <si>
    <t>Elaboración y entrega documento final sobre fortalecimiento comunitario</t>
  </si>
  <si>
    <t xml:space="preserve">Reuniones de implementación del piloto de escuelas de formación comunitaria. </t>
  </si>
  <si>
    <t>10. Elaborar documento de Seguimiento al punto 5.3.2.1 del Acuerdo de Paz - indicador 3.2.5 del SIIPO</t>
  </si>
  <si>
    <t>Elaboración del documento de seguimiento al SIIPO</t>
  </si>
  <si>
    <t>11. Fortalecer el equipo de Defensores Comunitarios en la Gestión Comunitaria para la defensa y garantía de los Derechos Humanos en cumplimiento del punto 5 de La Habana</t>
  </si>
  <si>
    <t>No. De Defensores Comunitarios fortalecidos en la Gestión Comunitaria para la defensa y garantía de los Derechos Humanos en cumplimiento del punto 5 de La Habana</t>
  </si>
  <si>
    <t>Documento de seguimiento al SIIPO elaborado</t>
  </si>
  <si>
    <t>Documento sobre capítulos de retornos para la Comisión Legal de Seguimiento a la Ley 1448 de 2011 elaborado</t>
  </si>
  <si>
    <t>Documento de fortalecimiento sobre población en movilidad humana por factores asociados a variabilidad climática elaborado.</t>
  </si>
  <si>
    <t>Documento sobre Movilidad Humana Forzada en Colombia  2023 Elaborado</t>
  </si>
  <si>
    <t>Documento sobre la Situación de Derechos de la Población en Movilidad Humana Forzada en Colombia  2024 elaborado</t>
  </si>
  <si>
    <t>Documento en razón a la conmemoración de los 20 años de la T-025/04 elaborado</t>
  </si>
  <si>
    <t>01. Elaborar el documento en razón a la conmemoración de los 20 años de la T-025/04</t>
  </si>
  <si>
    <t>02. Construir documento sobre Movilidad Humana Forzada en Colombia  2023</t>
  </si>
  <si>
    <t xml:space="preserve"> 03. Elaborar documento sobre la Situación de Derechos de la Población en Movilidad Humana Forzada en Colombia  2024</t>
  </si>
  <si>
    <t>05. Elaborar documento sobre dinamicas sobre refugiados y desplazados por factores asociados a la variabilidad climatica.</t>
  </si>
  <si>
    <t>06. Fortalecer a los equipos en territorio en la temática sobre población en movilidad humana por factores asociados a variabilidad climática.</t>
  </si>
  <si>
    <t xml:space="preserve">08. Elaborar documento de autos de seguimiento sentencia T-025 - ECI desplazados  </t>
  </si>
  <si>
    <t xml:space="preserve">09. Impulsar los procesos de fortalecimiento comunitario que realizan los defensores comunitarios en las comunidades en Movilidad Humana forzada. </t>
  </si>
  <si>
    <t>Publicación de las tendencias de conductas monitoreadas</t>
  </si>
  <si>
    <t xml:space="preserve">Número de acciones de seguimiento al proyecto editorial realizadas </t>
  </si>
  <si>
    <t>Socializar la política institucional de participación</t>
  </si>
  <si>
    <t>Producir contenidos de las ediciones de la revista "Tus Derechos"</t>
  </si>
  <si>
    <t xml:space="preserve">No. de Compenentes del Centro Cultutal Operando </t>
  </si>
  <si>
    <t>No. de programas de formación dirigidos a población vulnerable y población general Implementados</t>
  </si>
  <si>
    <t>No. de piezas de la Estrategia Digital para la Educación en Derechos Humanos producidas</t>
  </si>
  <si>
    <t xml:space="preserve">05. Implementar el programa de formación en democracia y derechos humanos a servidores públicos, para el fortalecimiento del Estado social de derecho. </t>
  </si>
  <si>
    <t>No. de componentes del programa de formación en democracia y derechos humanos implementados</t>
  </si>
  <si>
    <t xml:space="preserve">Estrategias de sensibilización de Derechos Humanos  diseñadas </t>
  </si>
  <si>
    <t>01. Asesorar y acompañar a los pueblos y comunidades étnicas en los escenarios de discusión y concertación en el marco de la defensa de sus derechos</t>
  </si>
  <si>
    <t>Incidencia en los escenarios de la Comisión de Derechos Humanos Indígena, Espacio Nacional de Consulta Previa, Mesa Regional Amazónica Comisión Nacional de Territorios Indígenas, Comisión de Diálogo del Pueblo Rrom y Consultivas del Nivel Distrital, la Mesa Permanente de Concertación y los escenarios de discusión del Plan Nacional de Desarrollo  y demás a las que se conmine a la delegada.</t>
  </si>
  <si>
    <t>02. Retroalimentar las declaraciones colectivas tomadas en territorio</t>
  </si>
  <si>
    <t>Matriz de seguimiento a la toma de declaraciones colectivas realizadas y/o enviadas a la UARIV</t>
  </si>
  <si>
    <t>03. Fortalecer los procesos de capacitación y cualificación en derechos humanos y derecho internacional humanitario de los pueblos y comunidades étnicas, guardias indígena y cimarrona, derechos territoriales y jurisdicción especial étnica, haciendo énfasis en las víctimas</t>
  </si>
  <si>
    <t>Realizar actividades de preparación logística</t>
  </si>
  <si>
    <t xml:space="preserve">04. Implementar una estrategia para el fortalecimiento de las capacidades conceptuales y metodológicas de funcionarios y contratistas, en el marco de la promoción y divulgación de los Derechos Humanos de los Pueblos y Comunidades Étnicas </t>
  </si>
  <si>
    <t>Número de Personas fortalecidas</t>
  </si>
  <si>
    <t>05. Realizar un diplomado para la formación de docentes en Discriminación Racial, Justicia y Derechos Humanos</t>
  </si>
  <si>
    <t xml:space="preserve">06. Elaborar informes de seguimiento y monitoreo de los Decretos Leyes Étnicos en armonía con el capítulo étnico del Acuerdo Final para la Paz </t>
  </si>
  <si>
    <t>01. Realizar foros con participantes nacionales e internacionales relacionados con libertad de expresion, medios de comunicación y ambientes digitales.</t>
  </si>
  <si>
    <t xml:space="preserve">02. Realizar en articulación con la DNATQ la estrategia de atención a la ciudadania a través del sistema de información visión web ATQ, en lo relacionado con las tipologías requeridas por la Delegada de ambientes digitales.
</t>
  </si>
  <si>
    <t>Definir las tipologias a implementar</t>
  </si>
  <si>
    <t>Elaborar los procedimientos y manuales requeridos.</t>
  </si>
  <si>
    <t>Implemetar la estrategia de atención</t>
  </si>
  <si>
    <t xml:space="preserve">Estrategia de atención a la ciudadania a través del sistema de información visión web ATQ, en lo relacionado con las tipologías requeridas por la Delegada de ambientes digitales implementada </t>
  </si>
  <si>
    <t>03. Fortalecer el micrositio de la Delegada de ambientes digitales con el propósito de consolidar la información generada por la Dependencia y de esta manera orientar a los interesados.</t>
  </si>
  <si>
    <t>Mantener actualizada la información para consulta de la ciudadania y los interesados</t>
  </si>
  <si>
    <t>04. Adelantar la revisión de conectividad a nivel nacional a través de la herramienta de medición implementada por la entidad.</t>
  </si>
  <si>
    <t>05. Adelantar alfabetización digital y mediática sobre  conceptos básicos de internet de las cosas, inteligencia artificial y ciberseguridad para prevenir y proteger los derechos humanos.</t>
  </si>
  <si>
    <t>Definir el territorio y tipo de población a capacitar</t>
  </si>
  <si>
    <t xml:space="preserve">06. Elaborar un documento de recomendaciones sobre los proyectos de ley sobre aspectos relacionados con los ambientes digitales y libertad de expresión. </t>
  </si>
  <si>
    <t>Elaborar documento</t>
  </si>
  <si>
    <t>07. Estructurar documentos, piezas, físicas y digitales como material académico y pedagógico de promoción y protección de derechos humanos en ambientes virtuales.</t>
  </si>
  <si>
    <t>Revisar contenido con la Dirección Nacional de Promoción y Divulgación</t>
  </si>
  <si>
    <t>08. Generar convenios marco, relaciones estratégicas, acuerdos interinstitucionales con agentes públicos y privados para la creación de mecanismos de protección de la libertad de expresión.</t>
  </si>
  <si>
    <t>No. de capacitaciones realizadas</t>
  </si>
  <si>
    <t xml:space="preserve">No. de documento de conectividad realizados </t>
  </si>
  <si>
    <t>No. De documentos publicados en el micrositio</t>
  </si>
  <si>
    <t>No. De  foros realizados para el debate, protección y promoción de ambientes digitales</t>
  </si>
  <si>
    <t>No. de documentos  de promoción y protección de derechos humanos en ambientes virtuales publicados</t>
  </si>
  <si>
    <t>No. de de acuerdos, cartas de intención o convenios firmados</t>
  </si>
  <si>
    <t>No. de documento de recomendaciones sobre los proyectos de ley sobre aspectos relacionados con los ambientes digitales y libertad de expresión elaborado</t>
  </si>
  <si>
    <t xml:space="preserve">02. Realizar intervenciones en zonas emblemáticas y de difícil acceso para desarrollar y ejecutar mecanismos de protección de Derechos fundamentales e intereses colectivos, en aras de fortalecer la presencia institucional en las comunidades mas vulnerables. </t>
  </si>
  <si>
    <t>04. Elaborar un boletin jurídico para dara conocer a la ciudadania el estado de las acciones populares y de grupo, como otros temas de su interes a travès de un boletin jurídico.</t>
  </si>
  <si>
    <t xml:space="preserve">05. Elaborar informe seguimiento a las solicitudes de financiación, liquidación y resoluciones para el pago de beneficiarios en acciones de grupo y asesoría escrita y verbal.  </t>
  </si>
  <si>
    <t>01. Realizar procesos de formación, promoción y divulgación en materia de DDHH y competencias ciudadanas dirigidos a población campesina - pescadores - jóvenes rurales - mujeres</t>
  </si>
  <si>
    <t>06. Verificar el comportamiento de los instrumentos de tenencia y de conservacion en areas de especial proteccion.</t>
  </si>
  <si>
    <t>Realizar evento de presentación de casos éxitosos en reduccion de la pobreza.</t>
  </si>
  <si>
    <t>Elaborar un documento de prevención correctiva de las circunstancia que impacta el normal desarrollo de transporte, como consecuencia de derrumbes en la vía, mala infraestructura, bloqueos  y entre otros.</t>
  </si>
  <si>
    <t>Elaborar documento sobre el contenido y alcance del derecho fundamental de la libertad religiosa y de cultos.</t>
  </si>
  <si>
    <t>Elaborar informe sobre la situación y garantía del derecho fundamental de la libertad religiosa y de cultos en Colombia.</t>
  </si>
  <si>
    <t>Elaborar un documento sobre la estabilidad laboral reforzada por razones de salud.</t>
  </si>
  <si>
    <t>Elaborar un documento sobre la implementacion de la guía de compras públicas responsables en la entidades del Orden Nacional.</t>
  </si>
  <si>
    <t>01. Presentar informe defensorial sobre la situación de derechos de la niñez y adolescencia migrante y refugiada en departamentos fronterizos de Colombia con Panamá, Perú y Ecuador.</t>
  </si>
  <si>
    <t>02. Actualizar el informe defensorial Hacia un cambio de paradigma sobre la vejez en Colombia</t>
  </si>
  <si>
    <t xml:space="preserve">04. Realizar un documento de investigación sobre explotación sexual comercial de niños, niñas y adolescentes. </t>
  </si>
  <si>
    <t>05. Elaborar protocolo defensorial de atención sobre situaciones que afectan el derecho a la participación de las juventudes</t>
  </si>
  <si>
    <t>06. Realizar investigación acerca del trabajo infantil en el sector minero de Antioquia y el impacto en los derechos humanos de niños, niñas y adolescentes.</t>
  </si>
  <si>
    <t>07. Realizar investigación sobre la Política Pública Nacional de Envejecimiento y Vejez a la luz de la Convención Interamericana sobre la Protección de los Derechos Humanos de las Personas Mayores</t>
  </si>
  <si>
    <t xml:space="preserve">09. Presentar, socializar documentos y/o boletines relacionados con las diferentes afectaciones a los derechos de las poblaciones objeto de la Delegada </t>
  </si>
  <si>
    <t>10. Implementar la estrategia para la prevención del acoso y vulneración de derechos de la niñez y adolescencia en los entornos escolares.</t>
  </si>
  <si>
    <t>11. Construir e implementar  estrategia para la prevención del trabajo de infantil.</t>
  </si>
  <si>
    <t>14. Realizar audiencia defensorial sobre la situación de derechos de la niñez y adolescencia migrante y refugiada</t>
  </si>
  <si>
    <t>15. Fortalecer el proceso de orientación atención y asesoría en materia de derechos de la infancia perteneciente a la población migrante y refugiada.</t>
  </si>
  <si>
    <t>17. Realizar circulos de la palabra con enfoque de curso de vida</t>
  </si>
  <si>
    <t>18. Adelantar acciones de promoción y divulgación relacionada con las tres poblaciones de la Delegada en el marco de la FIO - RINCHA - GHANRI</t>
  </si>
  <si>
    <t>21. Impulsar la garantía de los derechos de las  juventudes en todo el territorio nacional  a través de la estrategia "Jóvenes por sus Derechos "</t>
  </si>
  <si>
    <t xml:space="preserve">03. Implementar estrategias de acompañamiento a la situación de Mujeres y Personas OSIGD en contextos carcelarios.  </t>
  </si>
  <si>
    <t>04. Fortalecer la capacidad de respuesta institucional con las duplas de género de las 5 macroregionales del País, a través de capacitaciones.</t>
  </si>
  <si>
    <t>04. Realizar el seguimiento al apoyo legal brindado a las victimas individuales y colectivas no étnicas ante los mecanismo de la justicia transicional</t>
  </si>
  <si>
    <t>05. Acompañar a lideres y lideresas (mujeres y población OSIGD) en la protección de DDHH con enfoque diferencial</t>
  </si>
  <si>
    <t>06. Coordinar la orientación y asesoría a mujeres y población OSIGD en los mecanismos judicial y extrajudicial del acuerdo de paz (directiva 006 de 2023, línea de la resolución 079 de 2018)</t>
  </si>
  <si>
    <t>07. Realizar el seguimiento sobre la orientación y asesoría a victimas individuales y colectivas no étnicas en el marco de la Justicia Transicional y acuerdo de paz y su implementación</t>
  </si>
  <si>
    <t>08. Realizar seguimiento sobre el proceso de registro a victimas individuales del conflicto armado interno</t>
  </si>
  <si>
    <t>09. Realizar seguimiento sobre el proceso de registro prestado a sujetos de reparación colectiva no étnicos</t>
  </si>
  <si>
    <t>10. Fortalecer las competencias técnicas de los servidores públicos de la delegada en orientación asistencia y acompañamiento a victimas</t>
  </si>
  <si>
    <t>11. Socializar la Cartilla Rutas de Atencion SNARIV para Victimas del Conlicto Armado</t>
  </si>
  <si>
    <t>12. Fortalecer las capacidades de los integrantes de las mesas departamentales, municipales y nacional de víctimas, para la incidencia en políticas públicas</t>
  </si>
  <si>
    <t>14. Realizar la coordinación de la comisión del ministerio publico para la justicia transicional -  CNMPJT</t>
  </si>
  <si>
    <t>15. Aportar información analizada al  observatorio de los DDHH sobre el hecho victimizante de desaparición forzada.</t>
  </si>
  <si>
    <t>16. Adelantar la primera fase de la Investigación sobre el impacto transgeneracional en víctimas secundarias de desaparición forzada de personas</t>
  </si>
  <si>
    <t>17. Adelantar una investigación sobre las alternativas de indemnización administrativa para la inserción socio-económica de las víctimas del conflicto armado interno</t>
  </si>
  <si>
    <t>18. Identificar y proponer lineamientos para  diseño, implementaciòn y evaluaciòn de  la  polìtica pùblica de vìctimas</t>
  </si>
  <si>
    <t>19. Aportar información analizada del componente de víctimas para los planes de desarrollo departamentales</t>
  </si>
  <si>
    <t>Dependencia: Oficina de Control Interno Disciplinario</t>
  </si>
  <si>
    <t>CONTROL INTERNO DISCIPLINARIO</t>
  </si>
  <si>
    <t>Abrir indagación o investigación por quejas que ameriten el inicio o continuación de un proceso de carácter disciplinario ordinario.</t>
  </si>
  <si>
    <t>Número de procesos disciplinarios gestionados</t>
  </si>
  <si>
    <t>Archivar los procesos en los que no haya lugar a falta disciplinaria.</t>
  </si>
  <si>
    <t>Proferir citaciones a Audiencia dentro de proceso disciplinario verbal y Pliego de Cargos dentro del Proceso Ordinario.</t>
  </si>
  <si>
    <t>Sustanciar decisiones de trámite que se requieren en el desarrollo de la actuación disciplinaria</t>
  </si>
  <si>
    <t xml:space="preserve">Inhibirse de iniciar acciónes disciplinarias y realizar remisiones por competencia. </t>
  </si>
  <si>
    <t>01. Mejorar la gestión y el desempeño de la entidad, mediante el mantenimiento y sostenibilidad del Sistema Integrado de Gestión Institucional - SIGI</t>
  </si>
  <si>
    <t>01. Gestionar los Procesos disciplinarios que surgen en la entidad</t>
  </si>
  <si>
    <t>Documento borrador de Resolución del Plan Estratégico Institucional 2025 - 2028 elaborado</t>
  </si>
  <si>
    <t>01. Garantizar el funcionamiento del parque automotor de la Defensoria del Pueblo</t>
  </si>
  <si>
    <t>02. Actualizar los inventarios de la entidad, a través de la toma física de los bienes con el fin de determinar el valor real del patrimonio y dar cobertura a las necesidades de los funcionarios.</t>
  </si>
  <si>
    <t>03. Mantener el Subsistema de Gestión Ambiental ISO 14001:2015</t>
  </si>
  <si>
    <t>04. Adquirir sedes para mejorar la infraestructura de la Defensoria del Pueblo</t>
  </si>
  <si>
    <t>05. Realizar el mantenimiento de la infraestructura física de las sedes propias de la Defensoría del Pueblo.</t>
  </si>
  <si>
    <t>Mantenimiento de equipos (bombas, ascensores, aires..etc)</t>
  </si>
  <si>
    <t xml:space="preserve">06. Adecuar sedes regionales de la Defensoría del Pueblo </t>
  </si>
  <si>
    <t>No. de mantenimientos realizados al parque automotor de la entidad</t>
  </si>
  <si>
    <t>No. de tomas fisicas realizadas por dependencia para la actualización de los  inventarios en la Defensoría del Pueblo</t>
  </si>
  <si>
    <t>No de sedes adquiridas para mejorar la infraestructura de la Defensoria del Pueblo</t>
  </si>
  <si>
    <t>No. de Mantenimiento de infraestructura física de las sedes propias de la Defensoría del Pueblo.</t>
  </si>
  <si>
    <t>Acta de Inicio de actividades del convenio o contrato de las adecuaciones</t>
  </si>
  <si>
    <t>Atender la auditoría Externa del Subsistema de Gestión Ambiental</t>
  </si>
  <si>
    <t>02. Implementar la estrategia "Programa Arte-sanos de derechos"</t>
  </si>
  <si>
    <t>06. Adoptar el Sistema de Evaluación de Desempeño Laboral de los servidores públicos inscritos en carrera administrativa, de acuerdo con lo dispuesto por la Comisión Nacional del Servicio Civil</t>
  </si>
  <si>
    <t xml:space="preserve">indice de experiencia ciudadana </t>
  </si>
  <si>
    <t>Proyectos presentados al DNP</t>
  </si>
  <si>
    <t>Dependencia:  Oficina de Asutos Internacionales</t>
  </si>
  <si>
    <t>Formular proyectos que apoyen el cumplimiento del Plan Estratégico Institucional</t>
  </si>
  <si>
    <t>Dependencia: Delegada de Ambientes Digitales y Libertad de Expresión</t>
  </si>
  <si>
    <t>Diseño de instrumento o herramienta   metodológica para la recolección y análisis de la información.</t>
  </si>
  <si>
    <t>Informe de analisis de la participacion en Espacios de Dialogo y Mediacion.</t>
  </si>
  <si>
    <t xml:space="preserve">Elaboración Informe 2023 Acciones de Seguimiento de acuerdos </t>
  </si>
  <si>
    <t xml:space="preserve">Informes de seguimiento de acuerdos  </t>
  </si>
  <si>
    <t xml:space="preserve">Elaboración Informe Elaboración Informe 2024 Acciones de Seguimiento de acuerdos </t>
  </si>
  <si>
    <t xml:space="preserve">03. Realizar seguimiento a la implementación del Acuerdo Final para la Paz. </t>
  </si>
  <si>
    <t>04. Analizar el comportamiento del Sector Agrícola y Rural con enfoque de derechos humanos</t>
  </si>
  <si>
    <t>05. Incidir en el desarrollo de la política pública del campesinado y pescadores artesanales.</t>
  </si>
  <si>
    <t>Informes de incidencia en el desarrollo de la política pública del campesinado y pescadores artesanales elaborados</t>
  </si>
  <si>
    <t>Informes de analisis del comportamiento del Sector Agrícola y Rural con enfoque de derechos humanos elaborados</t>
  </si>
  <si>
    <t>Informe sobre la verificación del comportamiento de los instrumentos de tenencia y de conservacion en areas de especial proteccion elaborado</t>
  </si>
  <si>
    <t>01. Promover, Divulgar y Garantizar el ejercicio derecho al Deporte, la recreación y el aprovechamiento del tiempo libre</t>
  </si>
  <si>
    <t>02. Realizar jornadas de construcción de política colaborativa comunitaria y actores del sistema nacional de deporte</t>
  </si>
  <si>
    <t xml:space="preserve">03. Promover la estrategia "Defensoría del aficionado"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</si>
  <si>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Consolidacion análisis </t>
  </si>
  <si>
    <t xml:space="preserve">Visitas, recoleccion de pruebas </t>
  </si>
  <si>
    <t>Publicación página web, micrositio de la Dirección</t>
  </si>
  <si>
    <t xml:space="preserve">Informes mesuales Control de gestión en las Defensorias Regionales </t>
  </si>
  <si>
    <t>Número de Informes con datos especificos del cumplimiento de la gestion realizada por las Defensorias Regionales</t>
  </si>
  <si>
    <t xml:space="preserve">Preparación de contenidos, insistencias de revision relevantes, pagos realizados de acciones de grupo y solicitudes de financiación del Fondo para la Defensa de los Derechos e Intereses Colectivos </t>
  </si>
  <si>
    <t>Informe con la revisión de la matriz de pago de acciones de grupo, financiación y demás funciones operativas del FDDIC</t>
  </si>
  <si>
    <t>Bases conceptuales y metodología brindada desde la Direcciòn Nacional de Recursos y Acciones Judiciales</t>
  </si>
  <si>
    <t>Suscripción de convenios con las Universidades seleccionadas por la Defensoría Regional</t>
  </si>
  <si>
    <t>Conversatorio entre los docentes, estudiantes  y Defensoría del Pueblo de los observatorios Regionales ya constituidos año 2022 y 2023.</t>
  </si>
  <si>
    <t>Allegar solicitud al área de sistemas y estudio de los diagramas de flujo realizados y expuestos por la DNRAJ en el 2023.</t>
  </si>
  <si>
    <t>Socialización y pruebas del módulo de Visionweb a la DNRAJ</t>
  </si>
  <si>
    <t xml:space="preserve">Preparación de contenidos para el fortalecimiento de la capacitación a los funcionarios de las Defensorias Regionales </t>
  </si>
  <si>
    <t>Syllabus y organización de evento.</t>
  </si>
  <si>
    <t>Numero de personas (funcionarios, ciudadania e instituciones) con conocimiento de la Delegada</t>
  </si>
  <si>
    <t xml:space="preserve"> Enlaces egionales y Defensores Públicos Capacitados.
</t>
  </si>
  <si>
    <t xml:space="preserve">Herramienta Pedagogicá Desarrollada. 
</t>
  </si>
  <si>
    <t xml:space="preserve"> Informe de investigación  sobre el Derecho a la Paz en Colombia con recomendaciones elaborado </t>
  </si>
  <si>
    <t>Prevención y Protección</t>
  </si>
  <si>
    <t>Informe sobre la situación del surgimiento de nuevos conflictos socializado</t>
  </si>
  <si>
    <t>Un Modelo de seguimiento desarrollado e implementado .</t>
  </si>
  <si>
    <t>Visitas a las comunidades mas vulnerables de dificil acceso realizadas</t>
  </si>
  <si>
    <t>06. Implementar y apoyar la creación y desarrollo de los observatorios de acciones constitucionales de acuerdo a la Resolución 628 de 2008 en las Defensorias Regionales faltantes.</t>
  </si>
  <si>
    <t>Observatorios de acciones constitucionales implementados</t>
  </si>
  <si>
    <t xml:space="preserve">Lanzamiento de observatorios de acciones constitucionales </t>
  </si>
  <si>
    <t>Módulo para el FDDIC en Visionweb desarrollado</t>
  </si>
  <si>
    <t>Cantidad de funcionarios fortalecidos en temas relacionados con Litigio Defensorial</t>
  </si>
  <si>
    <t xml:space="preserve">1. LOS DEREC+A111:T130HOS HUMANOS, INSTRUMENTO DE DIGNIFICACIÓN.  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  </t>
  </si>
  <si>
    <t>03. Realizar control de gestión en Recursos y acciones judiciales a las 42 Defensorías Regionales. Previsto en el Art. 15 de la Resolución 638, seguimiento de las actuaciones registradas en el sistema VISION WEB RAJ y RPG, así como los vistos buenos en la procedibilidad de las acciones constitucionales relevantes interpuestas.</t>
  </si>
  <si>
    <t xml:space="preserve">Definición de cronograma y metodología </t>
  </si>
  <si>
    <t xml:space="preserve">Realización de capacitaciones a las Defensorias Regionales en todas las áreas de Recursos y Acciones Judiciales </t>
  </si>
  <si>
    <t>07. Desarrollar el módulo misional para el proceso de financiación de acciones de grupo del Fondo para la Defensa de los Derechos e Intereses Colectivos</t>
  </si>
  <si>
    <t>Informe de observatorios de Acciones Constitucionales y Enfoque Ètnico publicado</t>
  </si>
  <si>
    <t xml:space="preserve">01. Adelantar jornadas de socialización de las rutas de atención desarrolladas y/o revisadas por la delegada en servidores públicos en el territorio nacional.  </t>
  </si>
  <si>
    <t xml:space="preserve">No. de servidores públicos conocedores de la ruta de atención </t>
  </si>
  <si>
    <t>Dependencia:  Delegada para la Justicia Transicional y Defensa al Derecho a la Paz</t>
  </si>
  <si>
    <t xml:space="preserve">Informe sobre la incidencia la implementación de mecanismos de acceso a la tierra y  en las Nuevas Territorialidades Campesinas. </t>
  </si>
  <si>
    <t xml:space="preserve">02. Incidir en la implementación de mecanismos de acceso a la tierra y en las Nuevas Territorialidades Campesinas. </t>
  </si>
  <si>
    <t>Informes de seguimiento a la implementación del Acuerdo Final para la Paz elaborados</t>
  </si>
  <si>
    <t>Número de personas
fortalecidas en temas de derechos del campesinado.</t>
  </si>
  <si>
    <t>07. Elaborar actividades de investigación respecto de la implementación de la Reforma Rural Integral</t>
  </si>
  <si>
    <t xml:space="preserve">Documentos de investigación sobre la Reforma Rural Integral elaborados y socializados </t>
  </si>
  <si>
    <t xml:space="preserve">01. Dar a conocer la Delegada de Justicia Transicional y Defensa del Derecho a la Paz, asi como  sus funciones a nivel interno y externo 
</t>
  </si>
  <si>
    <t>02. Capacitar a Defensores Públicos que asesoran comparecientes y victimas en temas de Justicia Restaurativa y  en el legado y recomendaciones de la CEV. Capacitar enlaces de la Dirección de Promoción y Divulgación en los mismos temas para transmitirlo a la comunidad.</t>
  </si>
  <si>
    <t>03. Desarrollar una herramienta pedagógica sobre la metodología de la búsqueda de Personas dadas por desaparecidas  en el marco de la Justicia Transicional, con el fin de dar a conocer  en las regiones a la población afectada los planes regionales y su eventual vinculación a ellos.</t>
  </si>
  <si>
    <t xml:space="preserve">04. Elaborar una investigación sobre el Derecho a la Paz en Colombia.
</t>
  </si>
  <si>
    <t>05. Analizar la situación del país sobre el surgimiento de nuevos conflictos que afecten el Derecho a la Paz y los Sistemas de Justicia Transicional, que incluya los  riesgos de los reincorporados que hacen parte de estos sistemas y grupos poblacionales afectados</t>
  </si>
  <si>
    <t xml:space="preserve">06. Desarrollar un modelo de seguimiento y monitoreo a los sistemas de Justicia Transicional que aborde  los mecanismos y el funcionamiento  de cada uno de los sistemas.
</t>
  </si>
  <si>
    <t>EVALUACIÓN Y SEGUIMIENTO</t>
  </si>
  <si>
    <t>01. Formalizar información estratégica a la Alta Dirección para toma de decisiones</t>
  </si>
  <si>
    <t>Sesiones de Comité de Coordinación de Control Interno.</t>
  </si>
  <si>
    <t>Reporte de verificación - Entrega de informes de la Gestión de directivos salientes o con novedad de situación administrativa.</t>
  </si>
  <si>
    <t>02. Realizar recomendaciones al interior de la entidad, con alcance preventivo y la mejora institucional.</t>
  </si>
  <si>
    <t>Acompañamiento a la Formulación del Plan Anticorrupción y de Atención al Ciudadano.</t>
  </si>
  <si>
    <t>Fomento de la Cultura del Control al interior de la Entidad. Fortalecimiento al Sistema de Control Interno y Sistema Integrado de Gestión Institucional</t>
  </si>
  <si>
    <t>Informe de asesoría, fomento y promoción del fortalecimiento del “Sistema de Control Interno” a Regionales</t>
  </si>
  <si>
    <t>03. Fortalecer la gestión del riesgo en sus diferentes etapas a través de la evaluación y seguimiento.</t>
  </si>
  <si>
    <t>Informe de Acompañamiento y Asesoría de la Efectividad de los Controles Establecidos en los Mapas de Riesgos Corrupción.</t>
  </si>
  <si>
    <t>Numero de informes realizados de gestión del riesgo.</t>
  </si>
  <si>
    <t>Reportes de Seguimiento a la Matriz de Riesgos de Corrupción</t>
  </si>
  <si>
    <t xml:space="preserve">04. Presentar Informes de evaluación requeridos por los Organismos de Control. </t>
  </si>
  <si>
    <t>Informe de Evaluación y Seguimiento  y reporte de Planes de Mejoramiento a la Contraloría General de la Republica.</t>
  </si>
  <si>
    <t>Numero de Informes publicados y remitidos al organismo de control</t>
  </si>
  <si>
    <t>05. Evaluar y realizar seguimiento al Sistema de Control Interno, establecidos por la ley y al Sistema Integrado de Gestión de la entidad.</t>
  </si>
  <si>
    <t>Informe  de Evaluación y Seguimiento al estado del Sistema de Control Interno. Corte 31dic y 30 jun</t>
  </si>
  <si>
    <t>Reporte Cumplimiento de Normas en Materia de Derechos de Autor sobre Software</t>
  </si>
  <si>
    <t>Formulario Único de Reporte de Avances de la Gestión - Furag II</t>
  </si>
  <si>
    <t>Informe de Evaluación y Seguimiento del Registro Oportuno al Sistema EKOGUI - Semestral</t>
  </si>
  <si>
    <t>Informe de Evaluación y Seguimiento al Sistema de Control Interno Contable</t>
  </si>
  <si>
    <t>Informes de Evaluación y Seguimiento a la Austeridad del Gasto - Trimestral</t>
  </si>
  <si>
    <t>Informe de Evaluación y Seguimiento al Plan Anticorrupción y de Atención al Ciudadano - Cuatrimestral</t>
  </si>
  <si>
    <t>Informe de Evaluación y Seguimiento al Gobierno digital - Cuatrimestral</t>
  </si>
  <si>
    <t>Informes de Evaluación y Seguimiento a la Gestión Contractual de la Defensoría - SECOP - Semestral.</t>
  </si>
  <si>
    <t>Informe de Evaluación y Seguimiento a las PQRS -  Semestral</t>
  </si>
  <si>
    <t>Informe de Evaluación y Seguimiento Sistema Único de Información de personal SIGEP - Funcionarios y Contratistas</t>
  </si>
  <si>
    <t>Informe de Evaluación y Seguimiento a la Estrategia de Rendición de Cuentas de la Defensoría del Pueblo de la vigencia 2023</t>
  </si>
  <si>
    <t>Informe de Evaluación y Seguimiento de las actividades encaminadas a evaluar el cumplimiento de las obligaciones establecidas para los usuarios del SIIF Nación.</t>
  </si>
  <si>
    <t>Informe de Evaluación y Seguimiento de la aplicación de los mecanismos de participación ciudadana</t>
  </si>
  <si>
    <t>Informes de Auditorias Internas al Sistema Integrado de Gestión.</t>
  </si>
  <si>
    <t>Numero de documentos con Información estratégica formalizada dentro del Comité de Coordinación de Control Interno</t>
  </si>
  <si>
    <t>Numero de reportes emitidos en el rol de enfoque hacia la prevención</t>
  </si>
  <si>
    <t>Número de documentos con información de evaluaciones y Seguimientos al Sistema de Control Interno emitidos.</t>
  </si>
  <si>
    <t>02. Realizar jornadas descentralizadas para acercar la oferta institucional a lideresas y defensoras de DDHH en coordinación con otras entidades del orden nacional.</t>
  </si>
  <si>
    <t>No. Informes de gestión de jornadas descentralizadas realizadas</t>
  </si>
  <si>
    <t>Informe de seguimiento al cumplimiento de las órdenes de los autos 092/2008 y 009/2015 elaborado</t>
  </si>
  <si>
    <t>Informe defensorial sobre la Implementación de la Sentencia c-055 de 2022 y el acceso a la atención integral de la IVE socializado</t>
  </si>
  <si>
    <t>Actividad de socialización del observatorio de trata desarrollada</t>
  </si>
  <si>
    <t>Boletín de Derechos Humanos de personas OSIGD-LGBTI, con análisis de las atenciones 2023 adelantadas por las duplas de género elaborado</t>
  </si>
  <si>
    <t>Documento de seguimiento al Informe:  Voces de Mujeres en la defensa del DHA elaborado</t>
  </si>
  <si>
    <t>Actividad de socialización de logros alcanzados durante los 10 años de gestión de la delegada</t>
  </si>
  <si>
    <t>Dependencia: Delegada para los Derechos Económicos, Sociales y Culturales</t>
  </si>
  <si>
    <t>No. de establecimientos carcelarios atendidos.</t>
  </si>
  <si>
    <t>No. de macroregionales fortalecidas</t>
  </si>
  <si>
    <t>No. de Espacios de PyD con firmantes del acuerdo de paz atendidos</t>
  </si>
  <si>
    <t>No. de documentos con información de acercamientos a nuevos procesos de reparación colectiva LGBTI y seguimiento a Ruta de Reparación Colectiva LGBTI en los 4 sujetos incluidos en la UARIV elaborado</t>
  </si>
  <si>
    <t>No. de procesos de protección colectiva de organizaciones de mujeres en su diversidad  acompañados</t>
  </si>
  <si>
    <t xml:space="preserve">Departamentos atendidos
</t>
  </si>
  <si>
    <t>Dependencia: SECRETARÍA GENERAL - Grupo de Gestión Documental</t>
  </si>
  <si>
    <t xml:space="preserve">Dependencia: SECRETARÍA GENERAL - Grupo de Transparencia y Servicio al Ciudadano </t>
  </si>
  <si>
    <t>Identificar emprendimientos de productos  libres de ingredientes de origen animal a invitar</t>
  </si>
  <si>
    <t>Visitas de campo</t>
  </si>
  <si>
    <t>Realizar reuniones y mesas de trabajo</t>
  </si>
  <si>
    <t xml:space="preserve">No. de informes de seguimiento al cumplimiento de las sentencias judiciales elaborados </t>
  </si>
  <si>
    <t xml:space="preserve">03. Elaborar informes de Seguimiento a Sentencias Judiciales que protegen los Derechos Colectivos
</t>
  </si>
  <si>
    <t xml:space="preserve">Presentar un Informe de gestión defensoríal de las jornadas electorales que se desarrollen. </t>
  </si>
  <si>
    <t>Atender solicitud de la dirección frente a los temas que sean designados, asistiendo a los comites y reuniones necesarias para tal fin.</t>
  </si>
  <si>
    <t xml:space="preserve">Recolectar información de fuentes primarias, y del sistemas de información de la entidad que den cuenta del objeto de la investigación y presentar informes periódicos que de cuenta del avance de la investigación. </t>
  </si>
  <si>
    <t xml:space="preserve">Monitorear la implementación del modelo de gestión colectiva  </t>
  </si>
  <si>
    <t xml:space="preserve">Coadyuvar a la participación efectiva de vìctimas ante la Jurisdicciòn Especial para la Paz </t>
  </si>
  <si>
    <t>Sistematizar la implementación de los acuerdo bilaterales sobre la participación efectiva  de victimas  ante la JEP</t>
  </si>
  <si>
    <t>Construir lineamientos para  la identificación y análisis de la información.</t>
  </si>
  <si>
    <t xml:space="preserve">Articular el componente de víctimas  a la formulaciòn de planes de desarrollo departamnetal </t>
  </si>
  <si>
    <t>Documento de análisis sobre la investigación de  alternativas de indemnización administrativa para la inserción socio-económica de las víctimas del conflicto armado interno elaborado</t>
  </si>
  <si>
    <t>Documento que contenga los lienamientos para el diseño, implementación y evaluación de  la  política pública de víctimas elaborado</t>
  </si>
  <si>
    <t>Documento informe del aporte de información analizada del componente de victimas para los planes de desarrollo departamentales elaborado</t>
  </si>
  <si>
    <t>Entregar la propuesta final</t>
  </si>
  <si>
    <t xml:space="preserve">Analizar y sistematizar la infromación </t>
  </si>
  <si>
    <t>Implementar la metodologia en territorio</t>
  </si>
  <si>
    <t xml:space="preserve">Dseñar la metodología  levantamiento de  información </t>
  </si>
  <si>
    <t>Documento de avance sobre el impacto transgeneracional en víctimas secundarias de desaparición forzada de personas elaborado</t>
  </si>
  <si>
    <t>No. documento analítico del hecho victimizante de desaparición forzada elaborado</t>
  </si>
  <si>
    <t>No. documento balance de la comisión nacional del ministerio publico para la justicia transicional elaborado</t>
  </si>
  <si>
    <t>13. Coordinar la elaboración de los capítulos del informe de seguimiento y monitoreo a la implementación de la ley de víctimas y restitución de tierras a cargo de la Defensoría del Pueblo</t>
  </si>
  <si>
    <t>Documento informe de seguimiento a política pública de víctimas del conflicto armado elaborado</t>
  </si>
  <si>
    <t xml:space="preserve">No. de integrantes de las mesas departamentales y nacional de participación efectiva fortalecidas.
</t>
  </si>
  <si>
    <t xml:space="preserve"> Documento informe de las  socializaciones de la Cartilla Rutas de Atencion SNARIV para Victimas del Conlicto Armado realizadas</t>
  </si>
  <si>
    <t>No. de funcionarios y contratistas fortalecidos en orientación asistencia y acompañamiento a victimas</t>
  </si>
  <si>
    <t>No. de victimas que presentaron solicitud de inscripción en el registro único de victimas</t>
  </si>
  <si>
    <t>No. de victimas asesoradas y orientadas individualmente</t>
  </si>
  <si>
    <t>No. de victimas asesoradas en los mecanismos judiciales y extrajudiciales con enfoque de género</t>
  </si>
  <si>
    <t>Participar en las sesiones CERREM colectivos pertenecientes a mujeres y población OSIGD</t>
  </si>
  <si>
    <t>No. de victimas individuales y colectivas acompañadas en el CERREM</t>
  </si>
  <si>
    <t>No. de victimas orientadas y asesoradas en el apoyo legal</t>
  </si>
  <si>
    <t>No. de victimas colombianas en el exterior orientadas y asesoradas</t>
  </si>
  <si>
    <t>Dependencia:  Delegada para la Protección del Derecho a la Prevención y Atención de Desastres</t>
  </si>
  <si>
    <t>ATENCIÓN Y TRÁMITE</t>
  </si>
  <si>
    <t>Participar en los comités de conocimiento, reducción y manejo del riesgo, así como demás instancias de coordinación territorial.</t>
  </si>
  <si>
    <t>Porcentaje de actividades de articulación interinstitucional asociado a los procesos de gestión del riesgo de desastre</t>
  </si>
  <si>
    <t>Realizar el seguimiento al cumplimiento de órdenes y acciones defensoriales, en el marco de la prevención y atención de desastres.</t>
  </si>
  <si>
    <t>Generar contenidos para dar a conocer las funciones de la nueva delegada, su alcance y articulación con regionales y otras delegadas (sabias que, infografías, comunicaciones, etc)</t>
  </si>
  <si>
    <t>Número de instrumentos para la promoción y divulgación del derecho a la prevención y atención de desastres generados</t>
  </si>
  <si>
    <t>Realizar campañas de concientización sobre la gestión del riesgo de desastres en las comunidades, a través de video-podcast, infografías, entre otros</t>
  </si>
  <si>
    <t>Realizar un inventario de herramientas para el conocimiento, reducción y manejo de desastres disponibles por parte de diferentes entidades y organismos, a nivel nacional e internacional.</t>
  </si>
  <si>
    <t>Documento pedagógico relacionado con los principios de la gestión de riesgo de desastres desarrollado.</t>
  </si>
  <si>
    <t>Definir los contenidos del documento pedagógico y recopilar acciones defensoriales asociadas.</t>
  </si>
  <si>
    <t>Elaborar  versión final del documento pedagógico sobre gestión del riesgo de desastres.</t>
  </si>
  <si>
    <t>Gestionar información con las entidades involucradas: técnica, organizacional, tecnológica y jurídica.</t>
  </si>
  <si>
    <t>Audiencia defensorial  sobre el estado actual de la gestión del riesgo de desastres en Colombia realizada</t>
  </si>
  <si>
    <t>Analizar y concluir sobre las diferentes situaciones identificadas, realizando una zonificación conforme a los principales tipos de amenazas en el país.</t>
  </si>
  <si>
    <t>Realizar visitas en los territorios seleccionados y  capturar la información correspondiente: visión desde las comunidades y la institucionalidad local.</t>
  </si>
  <si>
    <t>Elaborar informe defensorial sobre el estado actual de la gestión del riesgo de desastres en Colombia, con las respectivas alertas y recomendaciones.</t>
  </si>
  <si>
    <t xml:space="preserve">Preparar y llevar a cabo la audiencia defensorial sobre el estado actual de la gestión del riesgo de desastres en Colombia: una visión de derechos humanos.  </t>
  </si>
  <si>
    <t>Remitir el informe defensorial con sus respectivas recomendaciones a las entidades correspondientes.</t>
  </si>
  <si>
    <t xml:space="preserve">2.3. Contribuir con la implementación de los compromisos globales de la agenda ODS consignados en el documento CONPES 3918 de marzo de 2018 y relacionados con la defensa de los DDHH.  </t>
  </si>
  <si>
    <t>Registrar a la Defensoría del Pueblo, como entidad participante de la Campaña Mundial desarrollando Ciudades Resilientes MCR2030.</t>
  </si>
  <si>
    <t>Informe sobre resiliencia de las ciudades priorizadas ante desastres elaborado.</t>
  </si>
  <si>
    <t>Gestionar capacitación o inducción sobre las 12 áreas temáticas de MCR2030 para defensoría delegada y defensorías regionales</t>
  </si>
  <si>
    <t>Realizar el acompañamiento a las ciudades con mayor vulnerabilidad y exposición, para el diligenciamiento del instrumento diagnóstico de resiliencia.</t>
  </si>
  <si>
    <t>Elaborar informe sobre qué tan resilientes son nuestras ciudades ante los desastres.</t>
  </si>
  <si>
    <t>01. Promover la articulación y el compromiso interinstitucional asociado a los procesos de gestión del riesgo de desastres.</t>
  </si>
  <si>
    <t>02. Crear instrumentos para la promoción y divulgación del derecho a la prevención y atención de desastres.</t>
  </si>
  <si>
    <t>03. Elaborar documento pedagógico relacionado con los principios de la gestión de riesgo de desastres.</t>
  </si>
  <si>
    <t>04. Desarrollar acciones que permitan conocer la labor del Estado frente a la Atención de Desastres en Colombia, y su afectación a los derechos humanos</t>
  </si>
  <si>
    <t>05. Impulsar acciones que contribuyan al fortalecimiento de la resiliencia de las ciudades priorizadas en Colombia ante los desastres, alineadas con el Marco de Sendai y los Objetivos de Desarrollo Sostenible.</t>
  </si>
  <si>
    <t>Informe de ejecución (gestión) y resultados de la tarea por participación en las sesiones/espacios.</t>
  </si>
  <si>
    <t>Informes de seguimiento a la implementación realizados</t>
  </si>
  <si>
    <t>02. Realizar jornadas descentralizadas de atención integral en el marco de la Estrategia Defensoría en tu comunidad.</t>
  </si>
  <si>
    <t xml:space="preserve">03. Realizar actividades de control gestión para el fortalecimiento institucional respecto al Subproceso de atención y trámite de asesorías, solicitudes y quejas y, el Sistema de Información Misional Visión Web/ATQ. </t>
  </si>
  <si>
    <t>Seguimiento y controles de gestión y fortalecimiento institucional en las regionales. Que se genera?</t>
  </si>
  <si>
    <t>Boletín sobre la gestión defensorial en el marco del proceso electoral 2024 elaborado</t>
  </si>
  <si>
    <t>Informe de la gestión realizada en la asistencia al espacio en representación de la Defensoría del Pueblo presentado</t>
  </si>
  <si>
    <t>Informe de ejecución (gestión) y resultados de la tarea por participación en las sesiones/espacios realizado.</t>
  </si>
  <si>
    <t>Número de jornadas de capacitación de la Ruta de Protección realizadas</t>
  </si>
  <si>
    <t>Elaborar documentos informativos sobre la política de vivienda rural y urbana en Colombia.</t>
  </si>
  <si>
    <t>Porcentaje de Alertas Tempranas emitidas y remitidas a la CIPRAT</t>
  </si>
  <si>
    <t>01. Representar judicial y extrajudicialmente a la Entidad, con el fin de salvaguardar los intereses de la misma. Ello dentro de los términos legalmente establecidos</t>
  </si>
  <si>
    <t>02. Contestar oportunamente las consultas, conceptos jurídicos, asesorÍas y derechos de petición y asuntos del Defensor formulados a la Oficina Jurídica.</t>
  </si>
  <si>
    <t>03. Realizar el cumplimiento de sentencias.</t>
  </si>
  <si>
    <t>04. Realizar el cumplimiento de conciliaciones proferidas en contra de la entidad.</t>
  </si>
  <si>
    <t xml:space="preserve">05. Gestionar la recuperación de dineros, bienes muebles o inmuebles a favor de la entidad </t>
  </si>
  <si>
    <t xml:space="preserve">06. Revizar y actualizar de manera periodica la jurisprudencia, leyes y decretos relacionados con la asignacion de funciones y responsabilidades de la Defensoría del Pueblo. </t>
  </si>
  <si>
    <t>Informe de procesos en los que se ha logrado la recuperación de dineros, bienes muebles o inmueble sa favor de la entidad.</t>
  </si>
  <si>
    <t>Número de informes de conciliaciones cumplidas oportunamente</t>
  </si>
  <si>
    <t>Informe mensual sobre el estado actual y la evolución de los procesos activos en los que la entidad es parte.</t>
  </si>
  <si>
    <t>Número de informes de gestión de la representación judicial y extrajudicialmente de la la Entidad entregados</t>
  </si>
  <si>
    <t>08. Fortalecer el recurso humano de la Defensoría del Pueblo mediante encuentro nacional y así reforzar las habilidades de los funcionarios en litigio defensorial y fondo para la defensa de los derechos e intereses colectivos, Defensores Regionales, Defensores públicos área administrativa y funcionarios designados en actividades de la Dirección.</t>
  </si>
  <si>
    <t>09. Elaborar Informe sobre los observatorios de Acciones Constitucionales y Enfoque Ètnico</t>
  </si>
  <si>
    <t>01. Realizar Jornadas descentralizadas sobre los DESC.</t>
  </si>
  <si>
    <t>02. Elaborar un informe sobre la garantia del Derecho a la Cultura, mediante el acceso a los museos del Ministerio de Cultura en el Distrito Capital y seis (6) regiones del pais.</t>
  </si>
  <si>
    <t>03. Elaborar documento conceptual sobre el Derecho al Mínimo Vital y su medición</t>
  </si>
  <si>
    <t>04. Realizar jornadas de capacitación y sensibilización sobre los DESC</t>
  </si>
  <si>
    <t>05. Realizar las conmemoraciones de los Derechos DESC y temas transversales DESC</t>
  </si>
  <si>
    <t>06. Realizar eventos de promoción y divulgación de los DESC</t>
  </si>
  <si>
    <t>07. Elaborar documentos sobre la garantía de los DESC.</t>
  </si>
  <si>
    <t>08. Elaborar un informe sobre la implementación del instrumento de medición del derecho al mínimo vital en los territorios priorizados.</t>
  </si>
  <si>
    <t>09. Elaborar un documento sobre inclusión educativa.</t>
  </si>
  <si>
    <t>Dependencia: Delegada para la Política Criminal y Penitenciaria</t>
  </si>
  <si>
    <t>Dependencia:  Delegada para la Orientación y Asesoría a las Víctimas</t>
  </si>
  <si>
    <t>Dependencia: Oficina de Planeación</t>
  </si>
  <si>
    <t>4200 personas asistiendo a las jornadas  de promoción y divulgación del derecho a la salud y la seguridad social, diurna y nocturna</t>
  </si>
  <si>
    <t>Número de Personas capacitadas en promoción y divulgación del  Derecho a la salud y sus mecanismos de protección por mes</t>
  </si>
  <si>
    <t xml:space="preserve">22 camapañas socializadas en redes sociales de la entidad o medios de comunicación </t>
  </si>
  <si>
    <t xml:space="preserve"> 60 personas graduadas  Virtual sobre la garantía del Derecho a la Salud</t>
  </si>
  <si>
    <t xml:space="preserve">80% regionales impácatadas / 80% de casos resueltos </t>
  </si>
  <si>
    <t xml:space="preserve">2100 asistencias técnicas realizadas  a través de Vigías del  Derecho a la salud </t>
  </si>
  <si>
    <t xml:space="preserve">Numero de Equipos de Reaccion Inmediata (ERI) creado, encaminados a garantizar el derecho a la salud, brindando atención permanente y asistencia técnica a los casos de manera inmediata, así como coordinar y adelantar las gestiones  interinstitucionales, para lograr la prestación del servicio de Realizar acciones encaminadas a garantizar el derecho a la salud, brindando atención permanente y asistencia técnica a los casos de manera inmediata, así como coordinar y adelantar las gestiones  interinstitucionales, para lograr la prestación del servicio de </t>
  </si>
  <si>
    <t>Documento de seguimiento para determinar las causas de la escasez y/o desabastecimiento de medicamentos, dispositivos y tecnologías, las implicaciones y afectaciones que esto genera al derecho fundamental a la salud y establecer recomendaciones para garantizar el derecho fundamental a la salud.</t>
  </si>
  <si>
    <t xml:space="preserve">Documento que permita medir los efectos de los procesos de traslado de afiliados entre regimenes y entidades promotoras de salud que permita identificar los riesgos de vulneración al derecho fundamental de la salud. </t>
  </si>
  <si>
    <t>Informe de seguimiento a la Reforma a la salud, a los sentencias y autos emitidos por la Corte Constitucional y otras cortes, con el fin de proteger el derecho fundamental a la salud y su materialización efectiva.</t>
  </si>
  <si>
    <t>Documento con  al proyecto de ley, y el impacto que pueda tener el  trámite y la aplicación del régimen de transición en caso de ser aprobada</t>
  </si>
  <si>
    <t>Informe de seguimiento a tutelas en Colombia, durante vigencias 2023 y 2024 con enfasis en los derechos a la Salud y la Seguridad Social, en el marco del Observatorio de Derechos Humanos</t>
  </si>
  <si>
    <t>13. Realizar un informe defensorial consistente en el seguimiento y análisis a las sentencias de tutela de la Corte Constitucional relacionadas con el deecho fundamental a la salud emitidas por la Corte Constitucional desde la promulgación de la Ley 1751, desde  un enfoque de derechos humanos, incorporando recomendaciones y requerimientos a todos los actores del sistema de salud.</t>
  </si>
  <si>
    <t>Informe defensorial de seguimiento y análisis a las sentencias de tutela de la Corte Constitucional relacionadas con el deecho fundamental a la salud emitidas por la Corte Constitucional desde la promulgación de la Ley 1751</t>
  </si>
  <si>
    <t>Informe defensorial  sobre la salud mental de las personas privadas de la libertad</t>
  </si>
  <si>
    <t>Informe defensorial sobre la cobertura en vacunación contra el VPH, virus del papiloma humano</t>
  </si>
  <si>
    <t>Informe defensorial sobre los esquemas de vacunación en Iberoamérica (PAI), y el impacto en Colombia</t>
  </si>
  <si>
    <t>17. Realizar acciones de coordinación para la creación y/o seguimiento a la mesa regional interinstitucional de prevención y protección del derecho a la salud, involucrando autoridades territoriales, nacionales, y particulares que presten los servicios de salud.</t>
  </si>
  <si>
    <t>Número de actividades de promoción de los derechos humanos, dirigidas a las autoridades públicas, academia, sector privado, sociedad civil, con el fin de generar conciencia sobre la naturaleza del derecho a la salud, como derecho humano y la necesidad de tomar acciones permanentes encaminadas a su garantia efectiva y protección desarrolladas</t>
  </si>
  <si>
    <t xml:space="preserve">Informe  sobre el cumplimento de la delegada en el marco de la ejecución del plan estratégico “Nos unen tus Derechos”. </t>
  </si>
  <si>
    <t>02. Realizar actividades de promoción y divulgación del  Derecho a la salud y sus mecanismos de protección</t>
  </si>
  <si>
    <t>Documento con propuesta de  acciones de mejora que permitan la protección y garantía del derecho  a la salud</t>
  </si>
  <si>
    <t xml:space="preserve">19. Estructurar un documento tipo informe sobre el cumplimento de la delegada en el marco de la ejecución del plan estratégico “Nos unen tus Derechos”. 
</t>
  </si>
  <si>
    <t>20. Fortalecer los procesos internos relacionados con el seguimiento a las plataformas internas de la entidad a fin de proponer acciones de mejora que permitan la protección y garantía del derecho  a la salud</t>
  </si>
  <si>
    <t>ATENCIÓNY TRÁMITE</t>
  </si>
  <si>
    <t xml:space="preserve"> 01. Elaborar una herramienta pedagógica para fortalecer al grupo de defensores públicos frente al proceso de contratación.</t>
  </si>
  <si>
    <t>Presentar contenido elaborado al Comité Editorial.</t>
  </si>
  <si>
    <t xml:space="preserve">02. Elaborar y desarrollar el Plan Nacional de Formación y Capacitación 2024 
</t>
  </si>
  <si>
    <t>Consolidar la información allegada por las Defensorías Regionales de las necesidades de capacitación implícitas en Derechos Humanos.</t>
  </si>
  <si>
    <t>Elaborar el Plan Nacional de Formación y Capacitación 2024.</t>
  </si>
  <si>
    <t>03. Coordinar y realizar seguimiento a las capacitaciones diseñadas y elaboradas de acuerdo con las necesidades reportadas por las Defensorías Regionales.</t>
  </si>
  <si>
    <t>Realizar la consolidación estadística de las capacitaciones llevadas a cabo en cumplimiento del Plan Nacional de Formación y Capacitación.</t>
  </si>
  <si>
    <t>Informe final de las capacitaciones realizadas durante la vigencia 2024.</t>
  </si>
  <si>
    <t>04. Identificar el estado de vulneración de derechos por delitos de feminicidio y violencia intrafamiliar.</t>
  </si>
  <si>
    <t>Realizar el análisis sobre delitos de feminicidio y violencia intrafamiliar reportados por las Defensorías del Pueblo Regionales.</t>
  </si>
  <si>
    <t>Consolidar y elaborar el informe que identifica la incidencia de la violación de derechos, en delitos de feminicidio y violencia intrafamiliar en las Defensorías del Pueblo Regionales.</t>
  </si>
  <si>
    <t xml:space="preserve">05. Analizar la vulneración de los derechos de los niños, niñas y adolecentes en delitos sexuales por Defensorías Regionales </t>
  </si>
  <si>
    <t>Consolidar la información estadística que permita determinar los casos de representación judicial en los que se observe la vulneración de derechos de los niños, niñas y adolescentes en delitos sexuales.</t>
  </si>
  <si>
    <t>Elaborar del informe sobre el  estado de vulneración de los derechos de los niños, niñas y adolecentes  en delitos sexuales.</t>
  </si>
  <si>
    <t>Consolidar los datos estadísticos de la dinámica de violación de derechos humanos.</t>
  </si>
  <si>
    <t>Realizar el análisis de la dinámica de violación de derechos humanos.</t>
  </si>
  <si>
    <t>Preparar contenidos temático.</t>
  </si>
  <si>
    <t>Elaborar el cronograma de seguimiento, que permita ejercer control permanente sobre la prestación del servicio a nivel nacional.</t>
  </si>
  <si>
    <t xml:space="preserve">Realizar seguimiento y control a la Gestión del Servicio de Defensoría Pública, de cara a verificar la calidad de la prestación del servicio de manera virtual o presencial. </t>
  </si>
  <si>
    <t xml:space="preserve">Realizar recomendaciones a la Dirección Nacional de Defensoría Pública, que reflejen las situaciones identificadas en las diferentes Defensorías del Pueblo Regionales. </t>
  </si>
  <si>
    <t>Socializar a las Regionales los lineamientos para la presentación de la información estadísticas.</t>
  </si>
  <si>
    <t>Hacer el seguimiento permante de la implementación de los lineamientos y retroalimentación de los resultados presentados por las regionales.</t>
  </si>
  <si>
    <t>Presentar tableros de control a la Dirección Nacional de Defensoría Pública y al Grupo de Capacitación e Investigación para toma de decisiones.</t>
  </si>
  <si>
    <t>Realizar un taller en modalidad mixta dirigida a los servidores públicos en relación a la defensa técnica como garantía de derechos constitucionales.</t>
  </si>
  <si>
    <t>Elaborar el cronograma de visitas en terreno y/o virtuales y el presupuesto, para ejercer un control permanente sobre los indicadores en la prestación del servicio de representación judicial de víctimas.</t>
  </si>
  <si>
    <t>Elaborar Tablero de control</t>
  </si>
  <si>
    <t>Elaborar un Informe ejecutivo de los resultados de las visitas de control permanente y correctivo que permita establecer el cumplimiento de los indicadores en la prestación del servicio de representación judicial de víctimas.</t>
  </si>
  <si>
    <t xml:space="preserve">Realizar jornadas de acopio documental, con la finalidad de recaudar las pruebas, para que a las victimas se les reconozca el derecho a la indemnización en el incidente de relación integral </t>
  </si>
  <si>
    <t>Analizar los resultados de las   Visitas de control de gestión presencial o virtual a la actividad de investigación para la defensa en las Defensorías del Pueblo Regionales, según Instructivo de visitas de control de gestión y apoyo (DNP-SD-P02-I33)</t>
  </si>
  <si>
    <t>Aplicar instrumento estratégico de autoevaluación en el GID Nivel Central</t>
  </si>
  <si>
    <t xml:space="preserve">Construir repositorios de casos de la actividad de investigación para la defensa a nivel nacional. </t>
  </si>
  <si>
    <t xml:space="preserve">Consolidar y analizar el comportamiento de la demanda del servicio de la actividad de investigación para la defensa,  a través de la estadística  mensual nacional. </t>
  </si>
  <si>
    <t>Realizar propuesta del encuentro de investigadores a nivel nacional.</t>
  </si>
  <si>
    <t>Escribir informe defensorial sobre la situación de derechos de la niñez y adolescencia migrante y refugiada en departamentos fronterizos de Colombia con Panamá, Perú y Ecuador.</t>
  </si>
  <si>
    <t>Presentación del Informe defesorial sobre la situación de derechos de la niñez y adolescencia migrante y refugiada en departamentos fronterizos de Colombia con Panamá, Perú y Ecuador.</t>
  </si>
  <si>
    <t>Ajustar y construir insumos para presentar informe defensorial sobre la situación de derechos de la niñez y adolescencia migrante y refugiada en departamentos fronterizos de Colombia con Panamá, Perú y Ecuador.</t>
  </si>
  <si>
    <t>Identificar las necesdiad de información y realizar los requerimiento de información</t>
  </si>
  <si>
    <t>Presentación del Informe defensorial actualizado: Hacia un cambio de paradigma sobre la vejez en Colombia</t>
  </si>
  <si>
    <t xml:space="preserve">Realizar el análisis de la información obtenida y actualización de los apartados correspondientes </t>
  </si>
  <si>
    <t>Recopilar información de fuentes internas y externas sobre suicidio en la niñez y adolescencia.</t>
  </si>
  <si>
    <t>Presentación del documento de investigación sobre suicidio en niñez y adolescencia</t>
  </si>
  <si>
    <t>Analizar información de fuentes internas y externas sobre suicidio en la niñez y adolescencia.</t>
  </si>
  <si>
    <t xml:space="preserve">Recopilar información de fuentes internas y externas sobre explotación sexual comercial de niños, niñas y adolescentes. </t>
  </si>
  <si>
    <t>Presentación del documento de investigación sobre explotación sexual y comercial de NNA</t>
  </si>
  <si>
    <t xml:space="preserve">Analizar información de fuentes internas y externas sobre explotación sexual comercial de niños, niñas y adolescentes. </t>
  </si>
  <si>
    <t>Recopilar y analizar información de fuentes internas y externas para la construcción del protocolo defensorial de atención sobre situaciones que afectan el derecho a la participación de las juventudes</t>
  </si>
  <si>
    <t>Presentación del Protocolo defensorial de atención sobre situaciones que afectan los derechos de la participación de las juventudes</t>
  </si>
  <si>
    <t>Presentación del documento de investigación sobre trabajo infantil</t>
  </si>
  <si>
    <t>Construir, escribir y presentar el documento sobre políticas de envejecimiento y vejez nacional y del distrito capital a la luz de la convención interamericana sobre la protección de los derechos humanos de las personas mayores</t>
  </si>
  <si>
    <t xml:space="preserve">Presentación del documento de investigación sobre políticas de envejecimiento y vejez nacional </t>
  </si>
  <si>
    <t>Número de acciones realizadas de seguimiento al cumplimiento y garantía de los mecanismos de exigibilidad de los derechos de los NNA, jóvenes y personas mayores</t>
  </si>
  <si>
    <t xml:space="preserve">Adelantar el cronograma y formular acciones  para la implementaciòn de la estrategia </t>
  </si>
  <si>
    <t>Elaborar plan de capacitaciones para las Defensorías del Pueblo Regionales sobre protección y garantía de los derechos de NNA, jóvenes y personas mayores.</t>
  </si>
  <si>
    <t xml:space="preserve">Analizar la situación de derechos de NNA, jóvenes y personas mayores en los departamentos del país, para identificar y priorizar los territorios que requieren la realización de procesos de búsqueda activa de casos. </t>
  </si>
  <si>
    <t xml:space="preserve"> Número de jornadas descentralizadas de atención realizadas</t>
  </si>
  <si>
    <t>Realizar jornadas de  identificación y atención a casos para la atención, orientación y asesoría en materia de derechos de la Infancia, juventud y personas mayores.</t>
  </si>
  <si>
    <t xml:space="preserve">Recolección de información y alistamiento </t>
  </si>
  <si>
    <t>Realización de la audiencia defensorial  sobre la situación de derechos de la niñez y adolescencia migrante y refugiada</t>
  </si>
  <si>
    <t>Adelantar el alistamiento, preparaciòn y focalizaciòn de territorios prorizados para la atenciòn a niñes y adolescencia refugiada, migrante y protegida.</t>
  </si>
  <si>
    <t>Elaborar insumos para piezas y estrategias de comunicación con el fin de fortalecer el conocimiento y reconocimiento sobre los derechos de los NNA, jóvenes y personas mayores.</t>
  </si>
  <si>
    <t>Realizar la preparaciòn de insumos materiales de apoyo y metodologias para el desarrollo de actividades de promociòn y divulgación.</t>
  </si>
  <si>
    <t>Número de funcionarios y funcionaras participantes en jornadas de promoción y divulgación</t>
  </si>
  <si>
    <t>Realizar tacitivdades de promoción y divulgación en materia de derechos humanos dirigidos a NNA, jóvenes y personas mayores, con el fin de fortalecer su conocimiento y reconocimiento en la exigibilidad de los derechos en un estado democrático.</t>
  </si>
  <si>
    <t xml:space="preserve">03. Realizar investigación sobre suicidio en la niñez y adolescencia </t>
  </si>
  <si>
    <t>08. Realizar acciones de incidencia para el ejercicio de derechos de los niños, niñas, adolescentes, jóvenes y personas mayores teniendo en cuenta el cumplimiento de las obligaciones del Estado.</t>
  </si>
  <si>
    <t>12. Brindar acompañamiento técnico a las Defensorías Regionales en el marco normativo de protección, garantía y rutas de atención especializada para los derechos de NNA, jóvenes y personas mayores.</t>
  </si>
  <si>
    <t>13. Identificar y atender casos relacionados con la vulneración de derechos de las poblaciones objeto de la Delegada.</t>
  </si>
  <si>
    <t>16. Construir insumos para piezas y estrategias de comunicación de promoción y divulgación de los derechos de los NNA, jóvenes y personas mayores con el propósito de avanzar hacia la exigibilidad plena.</t>
  </si>
  <si>
    <t>19. Desarrollar actividades de promoción y divulgación dirigido a funcionarios públicos con el fin de fortalecer el reconocimiento de los derechos de los NNA, jóvenes y personas mayores con el propositocon el propósito de avanzar hacía su exigibilidad plena.</t>
  </si>
  <si>
    <t>20. Desarrollar actividades de promoción y divulgación dirigido a NNA, jóvenes y personas mayores con el fin de fortalecer el reconocimiento y autorreconocimiento sus derechos con el propósito de avanzar hacían su exigibilidad plena.</t>
  </si>
  <si>
    <t>Consolidación de información de logros y ejecución de la actividad de socialización de logros.</t>
  </si>
  <si>
    <t>Establecer el plan de trabajo</t>
  </si>
  <si>
    <t>Desarrollo de las Jornadas de fortalecimiento</t>
  </si>
  <si>
    <t>Establecer cronograma, contenidos y plan de trabajo para las jornadas</t>
  </si>
  <si>
    <t>Desarrollar actividades de acompañamiento a los procesos de protección.</t>
  </si>
  <si>
    <t>Elaborar el cronograma y el plan de trabajo anual</t>
  </si>
  <si>
    <t>Elaborar Documento</t>
  </si>
  <si>
    <t>Recopilar Información</t>
  </si>
  <si>
    <t>Elaborar y validar documento</t>
  </si>
  <si>
    <t>Recopilar y analizar información</t>
  </si>
  <si>
    <t>Elaborar Boletín</t>
  </si>
  <si>
    <t>Desarrollo de actividad de socialización del observatorio del Delito de Trata.</t>
  </si>
  <si>
    <t>Planear la actividad de socialización del observatorio del Delito de Trata.</t>
  </si>
  <si>
    <t>Recopilar y Documentar Información en el eje cafetero.</t>
  </si>
  <si>
    <t>Socializar el Informe</t>
  </si>
  <si>
    <t>Elaborar Informe</t>
  </si>
  <si>
    <t>Desarrollar los talleres</t>
  </si>
  <si>
    <t>Recopilar y Analizar Información</t>
  </si>
  <si>
    <t>Establecer cronograma y plan de trabajo</t>
  </si>
  <si>
    <t xml:space="preserve"> Desarrollar los talleres.</t>
  </si>
  <si>
    <t xml:space="preserve"> Establecer cronograma, temáticas y plan de trabajo </t>
  </si>
  <si>
    <t xml:space="preserve"> Implementar la estrategia en establecimientos carcelarios</t>
  </si>
  <si>
    <t xml:space="preserve">Establecer cronograma de actividades </t>
  </si>
  <si>
    <t xml:space="preserve">Informe de gestión de las jornadas </t>
  </si>
  <si>
    <t>Desarrollo de las jornadas.</t>
  </si>
  <si>
    <t>Establecer cronograma  y plan de trabajo para las jornadas</t>
  </si>
  <si>
    <t>Adelantar jornadas de socialización.</t>
  </si>
  <si>
    <t>Ejecutar talleres de Promoción y Divulgación de derechos del campesinado.</t>
  </si>
  <si>
    <t>Elaborar programa  anual de Actividades del proceso de Promoción y Divulgación.</t>
  </si>
  <si>
    <t xml:space="preserve">Recopilar y elaborar los contenidos , herramientas y ayudas  pedagógicas relacionada con las temáticas objeto de la Delegada para Asuntos Agrarios y Tierras. 
</t>
  </si>
  <si>
    <t xml:space="preserve">Realizar foros en temáticas propias de la delegada. </t>
  </si>
  <si>
    <t xml:space="preserve">Realizar un informe final de gestión de la actividad. </t>
  </si>
  <si>
    <t xml:space="preserve">Elaborar un informe mensual del estado de la actividad. </t>
  </si>
  <si>
    <t>Integrar el equipo investigador y elaborar el plan de trabajo y cronograma</t>
  </si>
  <si>
    <t>Elaborar la ficha de investigación</t>
  </si>
  <si>
    <t>Elaborar el Marco metodológico</t>
  </si>
  <si>
    <t>Realizar la recolección y sistematización de información</t>
  </si>
  <si>
    <t xml:space="preserve">Elaborar un informe del estado de la actividad. </t>
  </si>
  <si>
    <t xml:space="preserve">Incluir el aparte del derecho a la tierra en el marco de la SU 288 </t>
  </si>
  <si>
    <t xml:space="preserve">Desarrollar la estructura de contenidos, interpretación y análisis de la información, entrega del informe final. </t>
  </si>
  <si>
    <t>Integrar el equipo investigador, y elaborar el plan de trabajo y cronograma</t>
  </si>
  <si>
    <t>Elaborar la estructura de contenidos e información a analizar</t>
  </si>
  <si>
    <t xml:space="preserve">Elaborar un boletín cuatrimestral de Análisis del sector agrícola y rural. </t>
  </si>
  <si>
    <t>Integrar el equipo investigador y elaborar plan de trabajo y cronograma</t>
  </si>
  <si>
    <t xml:space="preserve">Construir una matriz con información sobre las políticas publicas para el campesinado a nivel nacional y regional. </t>
  </si>
  <si>
    <t xml:space="preserve">Analizar la incidencia  normativa  </t>
  </si>
  <si>
    <t>Auditoría Externa del Subsistema de Gestión Ambiental acompañada</t>
  </si>
  <si>
    <t>Informes de la gestión predial integral de los bienes inmuebles priorizados por la Defensoría del Pueblo</t>
  </si>
  <si>
    <t xml:space="preserve">No. de sedes regionales de la Defensoría del Pueblo adecuadas </t>
  </si>
  <si>
    <t>Informe final de sedes regionales adecuadas</t>
  </si>
  <si>
    <t>Definición de las ciudades o Municipios priorizados del país, logística requerida.</t>
  </si>
  <si>
    <t>Instalación y realización de la jornada de promoción y divulgación</t>
  </si>
  <si>
    <t>Evaluación de la actividad con formato diseñado para tal fín de manera estandarizada</t>
  </si>
  <si>
    <t xml:space="preserve">Consolidado de temas divulgados y numero de usuarios capacitados </t>
  </si>
  <si>
    <t>Elaboración de documento con la metodología para los eventos y estandarización de medición de resultados y definición de la logística requerida para las mismas.</t>
  </si>
  <si>
    <t xml:space="preserve">Registro en Vision Web </t>
  </si>
  <si>
    <t>Priorizar las regiones de mayor vulneravilidad y limitado acceso a los servicios de salud,</t>
  </si>
  <si>
    <t>Brindar capacitación a la comunidad en materia de salud y realizar la evaluación de la misma.</t>
  </si>
  <si>
    <t>Asesorar y orientar a la comunidad en materia de salud e indicar los lugares donde puede acceder a la prestación del servicios de salud.</t>
  </si>
  <si>
    <t>Realizar campañas y actividades dirigidas a los prestadores de servicios, a fin de mejorar la calidad en el servicio.</t>
  </si>
  <si>
    <t xml:space="preserve">Consolidar y registrar las actividades realizadas, (capacitaciones  y asistencia tecnica), determinando el numero de asistentes. </t>
  </si>
  <si>
    <t>Socializar ante medio de comunicación.</t>
  </si>
  <si>
    <t>Registro en Visión Web</t>
  </si>
  <si>
    <t>Definición de Cronograma con la priorización de los eventos de un día o campañas con una mayor duración</t>
  </si>
  <si>
    <t>Definición de documento con metodología para los eventos o campañas donde se indique: Objetivos, actividades a realizar y metas</t>
  </si>
  <si>
    <t>Realización de documento que contenga el proceso de evaluación con indicadores y metas específicas</t>
  </si>
  <si>
    <t xml:space="preserve">Realizar campañas conmemorativas y para ello las piezas publicitarias y videos, Cartillas, Comerciales, etc… de acuerdo a la realización de eventos o campañas mensuales </t>
  </si>
  <si>
    <t>Registro en Vision Web  PyD</t>
  </si>
  <si>
    <t>Revisión de contenidos, piezas audiovisuales y sesiones por temas</t>
  </si>
  <si>
    <t>Definición y puesta en marcha de metodología de evaluación</t>
  </si>
  <si>
    <t>Implementación y ejecución del diplomado</t>
  </si>
  <si>
    <t>Acto de culminación y entrega de certificados</t>
  </si>
  <si>
    <t>Realizar cronograma y definición de regiones priorizadas</t>
  </si>
  <si>
    <t>Definición de la logística requerida para las mismas.</t>
  </si>
  <si>
    <t xml:space="preserve">Elaboración de documento con la metodología para la jornada y estandarización de medición de resultados </t>
  </si>
  <si>
    <t>Instalación y realización de la jornada de protección, registro de asistentes, recepción de casos en formato definido y atención inmedidanta al mismo.</t>
  </si>
  <si>
    <t>Consolidación de usuarios atendidos, determinando numero de casos, casos resueltos, casos en seguimiento, tutelas, desacatos</t>
  </si>
  <si>
    <t>Evaluación de la jornada de acuerdo a formato diseñado para tal fín</t>
  </si>
  <si>
    <t>Reporte en Vision Web</t>
  </si>
  <si>
    <t>Selección de vigías del derecho a la salud de acuerdo a los territorios priorizados</t>
  </si>
  <si>
    <t>Establecer los lineamientos para el programa de vigías para la protección del derecho a la salud</t>
  </si>
  <si>
    <t>Asistencia tecnica individual y/o grupal.</t>
  </si>
  <si>
    <t>Realizar seguimiento a la asistencia técnica realizada</t>
  </si>
  <si>
    <t>Priorizar las actividades a realizar en el territorio, de acuerdo a los lineamientos.</t>
  </si>
  <si>
    <t>Seleccionar los territorios para el programa de vigias para la protección y garantía del derecho a la salud.</t>
  </si>
  <si>
    <t>Priorizar las cuatro regionales en las cuales contarán con disponibilidad permanente para atención de casos.</t>
  </si>
  <si>
    <t>Relacionar las acciones y gestiones  realizadas, con las diversas entidades, identificando lugar, participantes y compromisos adquiridos.</t>
  </si>
  <si>
    <t>Registrar los casos atendidos,  resueltos y en seguimiento hasta su solución.</t>
  </si>
  <si>
    <t>Registrar en Visión Web</t>
  </si>
  <si>
    <t>Realizar un análisis, revisión y complilación, sobre el comportamiento de la politica de medicamentos y evaluación de tecnología en salud desde los diferentes actores y el impacto que esta política ha tenido frente a la prestación de los servicios de salud.</t>
  </si>
  <si>
    <t>Evaluar el desabastecimiento de medidamentos que se ha presentado y cómo ésta medida  ha generado en ciertas situaciones barreras para acceder a dichos medicamentos o establecer si hay otros aspectos que están influyendo en el desabastecimiento y/o escasez</t>
  </si>
  <si>
    <t xml:space="preserve">Proponer recomendaciones que mitiguen el impacto negativo por el desabastecimiento de medidamentos.  </t>
  </si>
  <si>
    <t>Identificar los controles que se deben realizar para evitar el desabastecimiento o escasez de medidamentos.</t>
  </si>
  <si>
    <t>Elaborar un documento de análisis, evaluación, conclusiones y recomendaciones, incliuido comunicado de prensa</t>
  </si>
  <si>
    <t>Socialización del informe del priumer borrador con el equipo de la delgada y el informe definitivo con actores del sector salud en el campo correspondiente</t>
  </si>
  <si>
    <t>Revisar y compilar la normatividad vigente relacionada con la prestación de servicios de salud y traslados entre regímenes</t>
  </si>
  <si>
    <t>Identificar a través de un muestreo casos de vulneración al derecho fundamental a la salud, donde se haya evidenciado  interrupciones terapeuticos a tratamientos en curso que hayan afectado a pacientes en diferentes zonas del país.</t>
  </si>
  <si>
    <t>Realizar un Informe sobre los procesos de traslado que se han dado a raíz de liquidación de Entidades Promotoras de Salud, identificando causas y consecuencias para los afiliados tanto de la Entidad liquidada como de la receptora</t>
  </si>
  <si>
    <t>Elaborar un documento de seguimiento que contenga análisis de la problemática y recomendaciones de acciones que garanticen el derecho fundamental a la salud.</t>
  </si>
  <si>
    <t xml:space="preserve">Socialización del informe con el equipo de la delgada y medios de comunicación </t>
  </si>
  <si>
    <t>Revisar  las ponencias y textos para debate del proyecto de ley 339 de 2023 (Cámara) y otras iniciativas parlamentarias</t>
  </si>
  <si>
    <t>Realizar monitoreo a las sentencias y autos que en materia de garantía y protección al derecho fundamental a la salud, sean emitidos por la Corte Constitucional y demás Altas Cortes.</t>
  </si>
  <si>
    <t xml:space="preserve">Participar en audiencias públicas de presentación del proyecto de ley organizadas tanto por el Gobierno como por congreso o sociedad civil </t>
  </si>
  <si>
    <t>Apoyar los informes de seguimiento a sentencias y autos emitidos por la Corte Constitucional y demás Altas Cortes</t>
  </si>
  <si>
    <t>Realizar seguimiento y revisión de los textos aprobados tanto del articulado como de las ponencias para segundo debate en el Senado de la República</t>
  </si>
  <si>
    <t>Identificar los riesgos y consecuencias que conlleva la reforma a la salud para la prestación de los servicios.</t>
  </si>
  <si>
    <t>Elaborar documento de seguimiento y análisis de las diferentes disposiciones</t>
  </si>
  <si>
    <t xml:space="preserve">Elaborar un informe que determine el impacto del proceso de transición entre el modelo del sistema actual y lo propuesto en la reforma a la salud.  </t>
  </si>
  <si>
    <t>Revisión Bibliográfica en orden cronológico</t>
  </si>
  <si>
    <t>Consolidación y depuración bases de datos mensuales</t>
  </si>
  <si>
    <t>Selección de muestras mensuales y recolección de información vigencia 2023.</t>
  </si>
  <si>
    <t>Procesamiento estadístico y análisis estadístico,médico y jurídico 2023</t>
  </si>
  <si>
    <t>Conclusiones, recomendaciones y entrega de informe a Comité editorial 2023</t>
  </si>
  <si>
    <t>Consolidación y depuración bases de datos mensuales 2024</t>
  </si>
  <si>
    <t>Selección de muestras mensuales y recolección de información  2024</t>
  </si>
  <si>
    <t>Presentación de informes Trimestrales al Observatorio de DDHH 2024</t>
  </si>
  <si>
    <t>Elaborar el cronograma de trabajo con las etapas requeridas que garanticen la metodología de desarrollo de un informe defensorial</t>
  </si>
  <si>
    <t xml:space="preserve">Realizar un análisis sobre las  sentencias de tutela relacionadas con el derecho fundamental a la salud, resaltando las implicaciones de las mismas </t>
  </si>
  <si>
    <t xml:space="preserve">Identificar y caracterizar en las tutelas, los factores que incidenen en la vulneración del derecho fundamental a la salud, relacionandolos de mayor a menor reincidencia. </t>
  </si>
  <si>
    <t xml:space="preserve">Revisar las posiciones de la Corte Constitucional y verificar el  el cumpliento o no de las normas vigentes </t>
  </si>
  <si>
    <t xml:space="preserve">Construir con lo anteriormente documentado, un Informe defensorial sobre el seguimiento y análisis a las tutelas relacionadas con el derecho a la salud, emitidas por la Corte Constitucional, desde la promulgación de la Ley 1751. </t>
  </si>
  <si>
    <t>Establecer el cronograma de trabajo con las etapas requeridas que garanticen la metodología de desarrollo de un informe defensorial</t>
  </si>
  <si>
    <t>Complilar la normas sobre salud mental en el país</t>
  </si>
  <si>
    <t>Elaborar un informe sobre los medicamentos psiquiatricos disponibles, posibles prescripciones y aspectos referentes a control tanto de prescripción como de precio</t>
  </si>
  <si>
    <t>Revisar y consolidar todas las disposiciones emitidas por el Fondo Nacional de Estupefacientes sobre la atención a población con dificultades en su salud mental</t>
  </si>
  <si>
    <t>Realizar un informe sobre caracterización de historias clínicas revisadas y dar recomendaciones de acuerdo a los hallazgos</t>
  </si>
  <si>
    <t>Construir con lo anteriormente documentado, un Informe defensorial sobre la salud mental de las personas privadas de la libertad.</t>
  </si>
  <si>
    <t>Complilar la normas en materia de vacunación contra el virus del papiloma humano en el país</t>
  </si>
  <si>
    <t>Elaborar un informe sobre los avances en materia de vacunación, para el control del VPH</t>
  </si>
  <si>
    <t>Revisar y consolidar todas las disposiciones emitidas en materia de vacunación para el VPH</t>
  </si>
  <si>
    <t>Construir con lo anteriormente documentado, un Informe defensorial sobre la vacunación para pacientes con VPH y para la prevención del mismo.</t>
  </si>
  <si>
    <t>Compilar la normas en materia de vacunación PAI en Iberoamerica y Colombia</t>
  </si>
  <si>
    <t>Elaborar un informe sobre los avances en materia de vacunación PAI  en Iberoamerica y Colombia</t>
  </si>
  <si>
    <t>Revisar y consolidar todas las disposiciones emitidas en materia de vacunación PAI en Iberoamerica y Colombia</t>
  </si>
  <si>
    <t>Realizar un informe sobre caracterización por tipo de vacuinas y edades, además de la disponibilidad del diferente bilógico en Iberoamerica y Colombia</t>
  </si>
  <si>
    <t>Construir con lo anteriormente documentado, un Informe defensorial sobre la vacunación PAI en Iberoamerica y Colombia</t>
  </si>
  <si>
    <t xml:space="preserve">Priorización de las seis regionales </t>
  </si>
  <si>
    <t>Establecer el cronograma de trabajo que contenga las acciones para la creación y/o seguimiento a las mesas regionales</t>
  </si>
  <si>
    <t>Relacionar las acciones interinstitucionales desarrolladas identificando lugar, participantes y compromisos adquiridos</t>
  </si>
  <si>
    <t>Elaborar documento de seguimiento de acciones realizadas y compromisos de la mesa regional interinstitucional</t>
  </si>
  <si>
    <t>Establecer el cronograma de trabajo y planeación de territorios a visitar.</t>
  </si>
  <si>
    <t>Brindar capacitación y asesoria a las autoridades territoriales en materia derechos humano promoción y protección del derecho a la salud.</t>
  </si>
  <si>
    <t>Elaborar documento de seguimiento de acciones realizadas y compromisos adquiridos en estos encuentros.</t>
  </si>
  <si>
    <t xml:space="preserve">Listar las acciones realizadas por la Delegada para el Derecho a la salud,  en el cuatrenio 2021-2024. </t>
  </si>
  <si>
    <t>Compilar los documentos existentes relacionados con entregables e informes de actividades tanto del nivel central como de las regionales en materia de salud.</t>
  </si>
  <si>
    <t xml:space="preserve">Unificar un documento que contenga todas las actividades realizadas, describiendo el impacto generado por cada actividad y proceso y </t>
  </si>
  <si>
    <t xml:space="preserve">Elaborar conclusiones </t>
  </si>
  <si>
    <t>Realizar las gestiones y acciones necesarias para la edición y publicación del documento final.</t>
  </si>
  <si>
    <t>Tener relación de cada unande las actividades y asistencias técnicas que se realice en promoción, divulgación, protección del derecho a la salud.</t>
  </si>
  <si>
    <t>Realiar informe mensual de los regristros realizados</t>
  </si>
  <si>
    <t>Mantener actualziada visión web con todas las actividades de promoción y protección del derecho a la salud,  que se realice en la delegada</t>
  </si>
  <si>
    <t>Definir contenidos, elaborar piezas informativas siguiendo los lineamientos de la Dirección de Promoción y Divulgación .</t>
  </si>
  <si>
    <t>Realizar actividades presenciales o virtuales de conocimiento de los sistemas de Justicia transicional en el país y del Derecho a la Paz.</t>
  </si>
  <si>
    <t>Definir contenidos y coordinar actividad en cumplimiento de lo acordado  en el convenio con la JEP Y con la comisión de seguimiento de la CEV.</t>
  </si>
  <si>
    <t>Coordinar las actividades pertinentes con la Dirección de Promoción y Divulgación y con Defensoria Pública.</t>
  </si>
  <si>
    <t>Impartir la formación de formadores.</t>
  </si>
  <si>
    <t xml:space="preserve">Definición de contenidos de la herramienta pedagógica en coordinación con la Unidad de Busqueda personas dadas por desaparecidas. </t>
  </si>
  <si>
    <t xml:space="preserve">Revisar y ajustar la herrmienta pedagógica.  </t>
  </si>
  <si>
    <t>Desarrollar la versión final de la Herramienta pedagógica.</t>
  </si>
  <si>
    <t>Diseñar  la investigación y definir  la metodología.</t>
  </si>
  <si>
    <t>Recopilar, revisar y analizar la información.</t>
  </si>
  <si>
    <t>Elaborar  informe de resultados de la Investigación.</t>
  </si>
  <si>
    <t>Seguimiento a la Investigación</t>
  </si>
  <si>
    <t>Desarrollar seguimiento al estado de avance del Derecho a la Paz en Colombia.</t>
  </si>
  <si>
    <t>Revisar, recopilar y analizar las fuentes de información disponibles que den cuenta del surgimiento de posibles conflictos.</t>
  </si>
  <si>
    <t>Elaborar un informe con recomendaciones</t>
  </si>
  <si>
    <t>Articulación con las instituciones pertinentes</t>
  </si>
  <si>
    <t xml:space="preserve">Recopilación y documentación de la información. </t>
  </si>
  <si>
    <t>Análisis de la información recopilada.</t>
  </si>
  <si>
    <t>Desarrollo del modelo de seguimiento implementado.</t>
  </si>
  <si>
    <t>Informes de seguimiento.</t>
  </si>
  <si>
    <t>01. Fortalecer una cultura de servicio bajo los criterios de oportunidad, transparencia y participación ciudadana mediante la estrategia Misión SeCi.</t>
  </si>
  <si>
    <t>02. Medir la experiencia ciudadana con la Defensoría del Pueblo</t>
  </si>
  <si>
    <t>Realizar tomas fisicas en las Regionales de la Defensoria del Pueblo</t>
  </si>
  <si>
    <t>Realizar tomas fisicas en las dependencias del nivel central de la Defensoria del Pueblo</t>
  </si>
  <si>
    <t>01. Flujograma presentado al Comité Editorial</t>
  </si>
  <si>
    <t>02. Número de capacitaciones realizadas de acuerdo al Plan Nacional de Formación.</t>
  </si>
  <si>
    <t>03. Informe del resultado final del Plan Nacional de Formación y Capacitación</t>
  </si>
  <si>
    <t>04. Informe que identifique la incidencia en la violación de derechos humanos, por los delitos de feminicidio y violencia Intrafamiliar en las Defensorías Regionales.</t>
  </si>
  <si>
    <t>05. Documento de análisis del estado de vulneración de los derechos de los niños, niñas y adolecentes en delitos sexuales elaborado</t>
  </si>
  <si>
    <t>06. Promover habilidades y destrezas de los defensores públicos a través de un análisis de la dinámica de violación de derechos humanos de acuerdo a los datos estadísticos allegados por la Defensorías del Pueblo Regionales al Grupo de Representación Judicial de Víctimas</t>
  </si>
  <si>
    <t>06. Número de jornadas de retroalimentación realizadas a los defensores públicos de los programas de víctimas aportando al desarrollo humano</t>
  </si>
  <si>
    <t xml:space="preserve">07. Realizar el seguimiento a la calidad en la prestación del servicio de defensoría pública en materia penal. </t>
  </si>
  <si>
    <t>07. Informe que recopile la gestión realizada y visibilice la situación de la prestación del servicio en las Regionales en materia penal</t>
  </si>
  <si>
    <t>8. Gestionar las estadísticas de los Programas del Sistema Penal General</t>
  </si>
  <si>
    <t>08. Informe con las regionales que presentan las estadísticas de los programas del Sistema Penal General</t>
  </si>
  <si>
    <t xml:space="preserve">9. Realizar formación en derechos humanos y derecho internacional humanitario </t>
  </si>
  <si>
    <t>09. No de talleres realizados a los servidores públicos en relación a la defensa técnica como garantía de derechos constitucionales.</t>
  </si>
  <si>
    <t xml:space="preserve">10. Realizar el seguimiento a la calidad en la prestación del servicio de protección de los derechos humanos brindado a las víctimas en las diferentes Defensorías del Pueblo Regionales </t>
  </si>
  <si>
    <t xml:space="preserve">10. Informe sobre el estado de la prestación del servicio de Defensoría Pública en la representación judicial de víctimas garantizando el acceso a la justicia de los derechos humanos. </t>
  </si>
  <si>
    <t>11. La garantía al acceso del derecho a la reparación integral ante la administración de justicia, a victimas del conflicto armado en justicia transicional</t>
  </si>
  <si>
    <t>11. Numero de jornadas realizadas por defensores públicos y peritos</t>
  </si>
  <si>
    <t>12. Presentar informes de análisis que visibilice el impacto, cambio, mejora, sobre los resultados operacionales de la actividad de investigación para la defensa a nivel nacional.</t>
  </si>
  <si>
    <t>12. Informe de análisis de la actividad de investigación para la defensa</t>
  </si>
  <si>
    <t>13. Fortalecer las capacidades de los investigadores a nivel nacional, para consolidar la misionalidad del Grupo.</t>
  </si>
  <si>
    <t xml:space="preserve">13. Propuesta de encuentro presentada </t>
  </si>
  <si>
    <t>14. Actualizar la información y el contenido de los servicios que presta la DNDP, mediante el uso de las herramientas tecnologicas de la Entidad.</t>
  </si>
  <si>
    <t>14. Actividades de difución de los servicios que presta la DNDP a través de los medios de comunicación</t>
  </si>
  <si>
    <t>Realizar jornadas de retroalimentación en las diferentes Defensorías del Pueblo Regionales a los defensores públicos del programa de víctimas a través de la Oficina Especial de Apoyo - Víctimas que aporten al desarrollo humano.</t>
  </si>
  <si>
    <t xml:space="preserve"> Capacitar a los componentes del Sistema Nacional de Defensoría Pública.</t>
  </si>
  <si>
    <t>Diseñar contenidos para la elaboración de cartilla (flujograma de contratación en sus tres fases, pre contractual, contractual y post contractual).</t>
  </si>
  <si>
    <t xml:space="preserve">01. Promover y divulgar los derechos colectivos en temas relacionados con: ODS, El acuerdo de Escazú y Mecanismos de Participación Ciudadana </t>
  </si>
  <si>
    <t xml:space="preserve">Establecer agenda de eventos de promoción y divulgación </t>
  </si>
  <si>
    <t xml:space="preserve">Numero de personas capacitadas en Derechos Colectivos </t>
  </si>
  <si>
    <t>Elaborar contenidos (video, podcast, flyer, o infografia) permitan la promoción y divulgacion de los derechos colectivos y asuntos ambientales</t>
  </si>
  <si>
    <t>Definir el contenido atendiendo a la metodología pedagogica institucional</t>
  </si>
  <si>
    <t xml:space="preserve">Realizar  capacitaciones a nivel nacional  en temas relacionados con los derechos colectivos. </t>
  </si>
  <si>
    <t>Número de personas capacitadas sobre la protección de los seres sintientes (animales) en el Derecho y tenencia responsable de animales de compañía</t>
  </si>
  <si>
    <t>Realizar actividades de preparación logística para Ferias conscientes</t>
  </si>
  <si>
    <t>Realización de 2 ferias conscientes y  Charla sobre la protección de los seres sintientes (animales) en el Derecho</t>
  </si>
  <si>
    <t xml:space="preserve">Realizar actividades de preparación logística para Jornada de Adopción </t>
  </si>
  <si>
    <t>Realizar Agenda para jornada de adopción</t>
  </si>
  <si>
    <t>Realizar jornada de adopción de animales de compañía y Capacitación sobre tenencia responsable de animales de compañía</t>
  </si>
  <si>
    <t>04. Elaborar documentos en el marco de cumplimento de la agenda 2030 ODS en los objetivos 6,7,11,12,13,15  atendiendo a la promoción, protección y divulgación de los derechos colectivos y del ambiente.</t>
  </si>
  <si>
    <t xml:space="preserve">
Documentos de seguimiento de vulneración a derechos colectivos </t>
  </si>
  <si>
    <t>Revisar fuentes secundarias, priorizar casos y requerir a los actores vinculados a la problemática asociada ( Disposición de residuos sólidos , ODS 15 - Fauna y Flora y otros)</t>
  </si>
  <si>
    <t>Elaborar documentos de vulneración de derechos colectivos, documentos de seguimiento o relacionados con el  cumplimiento de la agenda 2030 ODS.</t>
  </si>
  <si>
    <t>02. Promover la Política Pública Nacional de Protección y  Bienestar Animal, de los animales como sujetos de proteccion por parte del Estado y la comunidad.</t>
  </si>
  <si>
    <t xml:space="preserve">01. Promover el ejercicio y la defensa de los derechos humanos a traves de la difusion de informacion estrategica dentro de las iniciativas legislativas y la selección de tutelas de la Corte Constitucional  </t>
  </si>
  <si>
    <t>Informe final del estado de cumplimiento de las sentencias</t>
  </si>
  <si>
    <t xml:space="preserve">02. Promover el ejercicio y la defensa de los derechos humanos a traves de la elaboración de cartillas y acciones constitucionales dirigidas a proteger los derechos de la población general </t>
  </si>
  <si>
    <t>Elaboración de cartillas en materia de acciones constitucionales</t>
  </si>
  <si>
    <t xml:space="preserve">Cartilla de acciones constitucionales </t>
  </si>
  <si>
    <t xml:space="preserve">Realizar acciones constitucionales que busquen proteger los derechos humanos con incidencia directa en población vulnerable y sujetos de especial protección constitucional </t>
  </si>
  <si>
    <t>03. Difundir la incidencia de la Delegada en la participación constitucional en los diferentes escenarios</t>
  </si>
  <si>
    <t>Realizar actividades pedagógicas relacionadas con la difusión de la labor de la Delega para los Asuntos Constitucionales y Legales</t>
  </si>
  <si>
    <t>04. Generar escenarios pedagógicos con la finalidad de socializar las actividades misionales de la Delegada</t>
  </si>
  <si>
    <t xml:space="preserve">05. Realizar acompañamiento al proceso de objeción de conciencia </t>
  </si>
  <si>
    <t>Realizar convocatorias a colegios e instituciones educativas con el fin de dictar el taller de objeción de conciencia</t>
  </si>
  <si>
    <t>Número de talleres asistidos a estudiantes de colegios e instituciones educativas</t>
  </si>
  <si>
    <t>06. Seguimiento constitucional en materia de derecho a la participación politica y democracia</t>
  </si>
  <si>
    <t xml:space="preserve">Recolectar información a nivel nacional para elaboración de informe del estatuto a la oposición </t>
  </si>
  <si>
    <t>Informe del estatuto de la oposición</t>
  </si>
  <si>
    <t>Elaborar Informe de los derechos establecidos en el Estatuto de la Oposición (Ley 1909 de 2018)</t>
  </si>
  <si>
    <t>Realizar conversatorios en diferentes comunidades y grupos respecto de mecanismos de participación</t>
  </si>
  <si>
    <t>Realizar conversatorios en colegios y universidades respecto de los derechos consagrados en la Ley 1622 de 2013</t>
  </si>
  <si>
    <t>07. Garantizar y promover el derecho al acceso a la información publica, en virtud de la Ley 1712 de 2014</t>
  </si>
  <si>
    <t xml:space="preserve">Rastreo y publicación de sentencias en la página web del derecho de acceso a la información pública </t>
  </si>
  <si>
    <t>Informe sobre el acceso a la información publica, en virtud de la Ley 1712 de 2014 realizado</t>
  </si>
  <si>
    <t>Realizar el informe de acceso a la información publica</t>
  </si>
  <si>
    <t>diciembre</t>
  </si>
  <si>
    <t xml:space="preserve">Realizar actividades pedagógicas relacionadas con las sentencias relativas al derecho de acceso a la información pública </t>
  </si>
  <si>
    <t>08. Seguimiento a las decisiones de los órganos del sistema intermericano</t>
  </si>
  <si>
    <t xml:space="preserve">Recolección de Información desde la atención y segumiento realizado a las medidas cautelares y difusión de sentencias de la Corte Interamericana </t>
  </si>
  <si>
    <t>Cartilla de difusión respecto de las decisiones del sistema Interamericana de Derechos Humanos</t>
  </si>
  <si>
    <t>Diseño y elaboración de cartilla de difusión respecto de las decisiones del sistema Interamericana de Derechos Humanos</t>
  </si>
  <si>
    <t>GESTIÓN DOCUMENTAL</t>
  </si>
  <si>
    <t>01. Elaborar Campañas Relacionadas con los procedimientos y lineamientos del Proceso de Gestión Documental.</t>
  </si>
  <si>
    <t>Diseñar campaña de lineamientos de Gestión Documental</t>
  </si>
  <si>
    <t>Campaña de difusión elaboradas y publicadas</t>
  </si>
  <si>
    <t>Publicar y socializar las campañas en la intraner - Gestion Documental.</t>
  </si>
  <si>
    <t xml:space="preserve">02. Actualizar el procedimiento GD-P01​ ​Gestión de comunicaciones oficiales </t>
  </si>
  <si>
    <t>Reuniones de Segumiento y Avance del proceso de actualización del procedimiento de  Gestión de comunicaciones oficiales y su instructivo</t>
  </si>
  <si>
    <t>Procedimiento GD-P01 Gestión de Comunicaciones Oficiales e Instructivo actualizado y publicado en el Mapa de Procesos</t>
  </si>
  <si>
    <t>Procedimiento e Instructivo actualizado y publicado en el mapa de procesos</t>
  </si>
  <si>
    <t xml:space="preserve">03. Actualizar el Plan Institucional de Archivos  PINAR </t>
  </si>
  <si>
    <t>Documento PINAR Aprobado Comité SIGI y Publicado en el Mapa de Procesos Proceso de Gestión Documental</t>
  </si>
  <si>
    <t>Presentar PINAR ante Comité SIGI para aprobación y publicación en el Proceso de Gestión Documental</t>
  </si>
  <si>
    <t xml:space="preserve">Elaboración y formulación del Plan Institucional de Archivos  PINAR </t>
  </si>
  <si>
    <t>Dependencia:  Delegada para la Salud y la Seguridad Social</t>
  </si>
  <si>
    <t>Dependencia: Delegada para la infancia, la Juventud y la Vejez</t>
  </si>
  <si>
    <t>marzo</t>
  </si>
  <si>
    <t>05. Prevenir la VBG en espacios con firmantes del acuerdo de paz en el territorio nacional (ETCRs y otros)</t>
  </si>
  <si>
    <t>06. Elaborar informe de seguimiento al cumplimiento de las órdenes de los autos 092/2008 y 009/2015</t>
  </si>
  <si>
    <t xml:space="preserve">07. Socializar Infome Defensorial Sobre la Implementación de la Sentencia c-055 de 2022 y el acceso a la atención integral de la IVE. </t>
  </si>
  <si>
    <t xml:space="preserve">08. Socializar el Observatorio del Delito de Trata de Personas y continuar con el registro de datos del eje cafetero.  </t>
  </si>
  <si>
    <t xml:space="preserve">09.  Realizar Boletín de Derechos Humanos de personas OSIGD-LGBTI, con análisis de las atenciones 2023 adelantadas por las duplas de género.  </t>
  </si>
  <si>
    <t>10. Elaborar documento de seguimiento al Informe:  Voces de Mujeres en la defensa del DHA.</t>
  </si>
  <si>
    <t xml:space="preserve">11. Hacer acercamientos a nuevos procesos de reparación colectiva LGBTI y seguimiento a Ruta de Reparación Colectiva LGBTI en los 4 sujetos incluidos en la UARIV. </t>
  </si>
  <si>
    <t xml:space="preserve">12. Acompañar procesos de protección colectiva de organizaciones de mujeres en su diversidad. </t>
  </si>
  <si>
    <t xml:space="preserve">13. Realizar jornadas de fortalecimiento y empoderamiento femenino a líderesas y defensoras de Derechos humanos en 4 departamentos del País. </t>
  </si>
  <si>
    <t xml:space="preserve">14. Diseñar y ejecutar actividad conmemorativa del aniversario No. 10 de la Delegada para los derechos de las Mujeres y los Asuntos de Género y sus logros en materia de DDHH de Mujeres y personas OSIGD..  </t>
  </si>
  <si>
    <t>Implementar y configurar la solución de correlación de Eventos (SIEM)</t>
  </si>
  <si>
    <t>Configurar las fuentes de información (dispositivos)  y alertas en el SIEM  que reportarán los eventos de seguridad para su operación.</t>
  </si>
  <si>
    <t>Definir las reglas de correlación para identificar patrones y eventos significativos.</t>
  </si>
  <si>
    <t>Generar los dashboard para la visualización de los eventos reportados.</t>
  </si>
  <si>
    <t>Realizar la asignación de los requerimientos e incidentes a los ingenieros especialistas según el grupo y nivel de soporte correspondiente.</t>
  </si>
  <si>
    <t>Brindar una solución oportuna a los requerimientos e incidentes presentados por los funcionarios y contratistas, garantizando la prestacion del servicio y cumpliendo con los ANS y tiempos establecidos.</t>
  </si>
  <si>
    <t>Realizar el  monitoreo, soporte, mantenimiento y actualización de la herramienta para garantizar su adecuado funcionamiento.</t>
  </si>
  <si>
    <t xml:space="preserve">Definir los punto criticos en cuanto a infraestructura dentro de las regionales </t>
  </si>
  <si>
    <t xml:space="preserve">Fortalecer el sistema de cableado y red en las regionales </t>
  </si>
  <si>
    <t xml:space="preserve">Apoyar el proceso de cambio y comunicaciones en las regionales a nivel nacional </t>
  </si>
  <si>
    <t xml:space="preserve">Evaluacion y monitoreo de implementacion de la actividad </t>
  </si>
  <si>
    <t>Formulación y entrega de la estrategia del Paso a producción</t>
  </si>
  <si>
    <t>Implementación de las integraciones para el funcionamiento de la herramienta (ERP) SGDEA BABEL.</t>
  </si>
  <si>
    <t>Migración de datos legado a la herramienta (ERP) SGDEA BABEL.</t>
  </si>
  <si>
    <t>Transferencia de Conocimiento a la Entidad sobre el uso de la herramienta (ERP) SGDEA BABEL.</t>
  </si>
  <si>
    <t>Puesta en producción de la herramienta (ERP) SGDEA BABEL.</t>
  </si>
  <si>
    <t xml:space="preserve">01. Implementar el Centro de Operaciones de Seguridad (SOC) de la Defensoría del Pueblo
</t>
  </si>
  <si>
    <t>02. Garantizar la recepción, atención y solución de los incidentes y requerimientos de la Mesa de Servicios TIC (Aranda)</t>
  </si>
  <si>
    <t xml:space="preserve">Julio </t>
  </si>
  <si>
    <t>03. Impulsar espacios de diálogo social como mecanismo alternativo para la prevención y transformación de conflictos sociales.</t>
  </si>
  <si>
    <t>04. Realizar procesos de fortalecimiento comunitario en prevencion y transformacion para la promoción y divulgacion de DDHH YDIH en comuidades y poblaciones vulnerables</t>
  </si>
  <si>
    <t>05. Elaborar un documento que contenga Análisis de la participación en espacios de Dialogo y Mediaciòn  2022-2023 y 2024</t>
  </si>
  <si>
    <t>06. Elaboración de  Informe de seguimiento del punto 2 (Movilización Pacífica y Consejo Nacional de Paz, Reconciliación y Convivencia) del Acuerdo Final para la Paz</t>
  </si>
  <si>
    <t>07. Elaborar documento de "CASOS O EXPERIENCIAS" Exitosas</t>
  </si>
  <si>
    <t>abril</t>
  </si>
  <si>
    <t xml:space="preserve">08. Elaboracion de Informe de Seguimiento de Acuerdos </t>
  </si>
  <si>
    <t>Número de mesas regional interinstitucional de prevención y protección del derecho a la salud, involucrando autoridades territoriales, nacionales, y particulares que presten los servicios de salud.</t>
  </si>
  <si>
    <r>
      <t>01. Elaborar</t>
    </r>
    <r>
      <rPr>
        <b/>
        <sz val="12"/>
        <color rgb="FFFF0000"/>
        <rFont val="Trebuchet MS"/>
        <family val="2"/>
      </rPr>
      <t xml:space="preserve"> </t>
    </r>
    <r>
      <rPr>
        <b/>
        <sz val="12"/>
        <rFont val="Trebuchet MS"/>
        <family val="2"/>
      </rPr>
      <t>informes  sobre la dinámica de conflictividad social en el país (Informe de conflictividad social en 2023  e informe de conflictividad en el primer semestre de  2024</t>
    </r>
  </si>
  <si>
    <t xml:space="preserve">2. LOS OBJETIVOS DE DESARROLLO SOSTENIBLE-ODS; LA AGENDA GLOBAL DE LOS DDHH 
La Defensoría del Pueblo promoverá la divulgación, promoción e implementación de los ODS en el país. A través de los ODS se fomentará una cultura de protección medio ambiental, el goce de un ambiente sano y el desarrollo sostenible. Una cultura de respeto de género y de lucha contra la pobreza. </t>
  </si>
  <si>
    <t xml:space="preserve">1. LOS DERECHOS HUMANOS, INSTRUMENTO DE DIGNIFICACIÓN.   La Defensoría del Pueblo trabaja por la defensa de la dignidad humana, los derechos y el bienestar de los habitantes del territorio nacional y de los colombianos en el exterior. </t>
  </si>
  <si>
    <t xml:space="preserve">2. LOS OBJETIVOS DE DESARROLLO SOSTENIBLE-ODS; LA AGENDA GLOBAL DE LOS DDHH                                      La Defensoría del Pueblo promoverá la divulgación, promoción e implementación de los ODS en el país. A través de los ODS se fomentará una cultura de protección medio ambiental, el goce de un ambiente sano y el desarrollo sostenible. Una cultura de respeto de género y de lucha contra la pobreza. </t>
  </si>
  <si>
    <t>3. CONVICENCIA PACIFICA: LA CONSOLIDACIÓN DE LOS DERECHOS HUMANOS. La Defensoría del Pueblo adelantará e incidirá en las políticas públicas orientadas a l aprotección y defensa de los DDHH que garanticen una convicencia pacífica, reduzcan la violación de los mismos y brinden el goce de una vida digna e incluyente de los habitantes del territorio nacional y de los colombianos en el exterior.</t>
  </si>
  <si>
    <t>No. de victimas que participaron en los ejercicios de procesos de restablecimiento de derechos (Grupal y comunitario)</t>
  </si>
  <si>
    <t xml:space="preserve">1. LOS DERECHOS HUMANOS, INSTRUMENTO DE DIGNIFICACIÓN.  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  </t>
  </si>
  <si>
    <r>
      <t>Realizar visitas en terreno y/o virtuales para ejercer un control permanente y correctivo sobre el cumplimiento de los indicadores en la prestación del servicio de representación judicial de víctimas.</t>
    </r>
    <r>
      <rPr>
        <b/>
        <sz val="12"/>
        <color rgb="FFFF0000"/>
        <rFont val="Trebuchet MS"/>
        <family val="2"/>
      </rPr>
      <t xml:space="preserve"> </t>
    </r>
  </si>
  <si>
    <r>
      <t>Realizar visitas</t>
    </r>
    <r>
      <rPr>
        <b/>
        <i/>
        <sz val="12"/>
        <color theme="1"/>
        <rFont val="Trebuchet MS"/>
        <family val="2"/>
      </rPr>
      <t xml:space="preserve"> </t>
    </r>
    <r>
      <rPr>
        <b/>
        <sz val="12"/>
        <color theme="1"/>
        <rFont val="Trebuchet MS"/>
        <family val="2"/>
      </rPr>
      <t>en terreno</t>
    </r>
    <r>
      <rPr>
        <b/>
        <i/>
        <sz val="12"/>
        <color theme="1"/>
        <rFont val="Trebuchet MS"/>
        <family val="2"/>
      </rPr>
      <t xml:space="preserve"> </t>
    </r>
    <r>
      <rPr>
        <b/>
        <sz val="12"/>
        <color theme="1"/>
        <rFont val="Trebuchet MS"/>
        <family val="2"/>
      </rPr>
      <t>para la verificación del cumplimiento de las sentencias de la Corte Constitucional con órdenes para la Entidad</t>
    </r>
  </si>
  <si>
    <r>
      <t>02. Coordinar el acompañamiento a comunidades, grupos, organizaciones y sujetos colectivos</t>
    </r>
    <r>
      <rPr>
        <b/>
        <u/>
        <sz val="12"/>
        <rFont val="Trebuchet MS"/>
        <family val="2"/>
      </rPr>
      <t xml:space="preserve"> </t>
    </r>
    <r>
      <rPr>
        <b/>
        <sz val="12"/>
        <rFont val="Trebuchet MS"/>
        <family val="2"/>
      </rPr>
      <t>en el restablecimiento de derechos</t>
    </r>
  </si>
  <si>
    <r>
      <rPr>
        <b/>
        <sz val="12"/>
        <color theme="1"/>
        <rFont val="Trebuchet MS"/>
        <family val="2"/>
      </rPr>
      <t xml:space="preserve">1. LOS DERECHOS HUMANOS, INSTRUMENTO DE DIGNIFICACIÓN.  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  </t>
    </r>
  </si>
  <si>
    <t>Desarrollar e Implementar una estrategia Integral de fortalecimiento tecnológico para los centros de procesamiento de datos</t>
  </si>
  <si>
    <t xml:space="preserve">Diseñar y ejecutar la implementación de la infraestructura tecnológica para fortalecer la capacidad operativa en el centro de datos principal.
</t>
  </si>
  <si>
    <t>Configurar la infraestructura tecnológica para facilitar la replicación eficiente de información entre centros de datos, asegurando así la continuidad ininterrumpida de las operaciones institucionales y fortaleciendo la resiliencia de los sistemas críticos.</t>
  </si>
  <si>
    <t>Apoyar activamente la implementación de la infraestructura tecnológica en el centro de datos alterno en la sede regional de Antioquia, con el objetivo de reforzar la capacidad de respuesta y garantizar la continuidad operativa frente a posibles contingencias o eventos disruptivos.</t>
  </si>
  <si>
    <t>Centro de datos alterno implementado</t>
  </si>
  <si>
    <t>Centro de Operaciones de Seguridad (SOC)  implementado</t>
  </si>
  <si>
    <t xml:space="preserve">No. de reportes de casos solucionados </t>
  </si>
  <si>
    <t xml:space="preserve">04. Implemetar el cableado estructurado para las sedes regionales  
</t>
  </si>
  <si>
    <t xml:space="preserve">No. de Defensorias Regionales con cableado estructurado implementado </t>
  </si>
  <si>
    <t>05. Implementar una solución de software tipo ERP</t>
  </si>
  <si>
    <t>Solución de software tipo ERP implementado</t>
  </si>
  <si>
    <t>Informe de Evaluación y Seguimiento a Planes de Mejora</t>
  </si>
  <si>
    <t>Dependencia: Oficina de Comunicaciones</t>
  </si>
  <si>
    <t>Construir estrategias de comunicación que apoyen a las dependencias en la promoción y divulgación de los Derechos Humanos.</t>
  </si>
  <si>
    <t>Elaborar campañas de comunicación</t>
  </si>
  <si>
    <t>Número de Estrategias de comunicación alineadas a la imagen institucional realizadas.</t>
  </si>
  <si>
    <t>Elaborar piezas comunicativas.</t>
  </si>
  <si>
    <t>Administrar los contenidos de la página web con un enfoque estrategico de las acciones de la Defensoría del Pueblo</t>
  </si>
  <si>
    <t>Elaborar de piezas comunicativas.</t>
  </si>
  <si>
    <t>Número de publicaciones en la Pagina web institucional realizadas.</t>
  </si>
  <si>
    <t>Realizar publicaciones en el sitio web y en la intranet de la entidad.</t>
  </si>
  <si>
    <t xml:space="preserve">Promover la educación en democracia como factor crítico para la consolidación y el libre ejercicio de los DDHH. </t>
  </si>
  <si>
    <t>Generar contenidos para dependencias en torno a la pedagogía de protección y defensa de los DDHH</t>
  </si>
  <si>
    <t xml:space="preserve">Publicar en los canales de la entidad. </t>
  </si>
  <si>
    <t>Número de contenidos publicados en los canales de la entidad.</t>
  </si>
  <si>
    <t>Divulgar los pronunciamientos del defensor del pueblo sobre protección de lideres sociales, DDHH y comunidades en condiciones de vulnerabilidad</t>
  </si>
  <si>
    <t xml:space="preserve">Realizar pronunciamientos públicos y comunicados de prensa a traves de twitter. </t>
  </si>
  <si>
    <t xml:space="preserve">Número de Pronunciamientos en Twitter </t>
  </si>
  <si>
    <t>Brindar asesoría en comunicaciones a las áreas  relacionadas con protección de lideres sociales, DDHH y comunidades en condiciones de vulnerabilidad</t>
  </si>
  <si>
    <t>Número de Comunicados de prensa publicados en la página web ajustados a la línea institucional de la defensoría del Pueblo</t>
  </si>
  <si>
    <t>Dependencia: Delegada para las Regiones y Articulación Territorial</t>
  </si>
  <si>
    <t>Mesas de trabajo para la definición de los articulos mas pertinentes. Garantizando concisión y relevancia.</t>
  </si>
  <si>
    <t xml:space="preserve">
Número de artículos  por la Defensoria del Pueblo. Como propuesta para incluir en los planes de desarrollo territorial.  </t>
  </si>
  <si>
    <t xml:space="preserve">Revisión de articulos por parte de las delegadas. </t>
  </si>
  <si>
    <t xml:space="preserve">Mesas de trabajo conjunto entre delegadas de la entidad y articulación territorial con el propósito de promocionar y explicar cada uno de los articulos. </t>
  </si>
  <si>
    <t xml:space="preserve">Mesas técnicas para la elaboración de una agenda estratégica. </t>
  </si>
  <si>
    <t xml:space="preserve">Número personas sensibilizadas o conocedoras de la campaña de promoción de los articulos. </t>
  </si>
  <si>
    <t xml:space="preserve">Diseño de material gráfico y pedagógico, videos y otro material audiovisual para enriquecer el proceso de sensibilización. </t>
  </si>
  <si>
    <t>Realizar convocatoria dirigida a gremios, alcaldes, gobernaciones y asociaciones territoriales pertinentes para crear espacios de sensibilización e Implementación</t>
  </si>
  <si>
    <t>Implementación de estrategia de divulgación y pedagogía a través de las redes sociales de la entidad. Con el fin de crear una serie de contenidos en el canal de YouTube y otros que explique cada uno de los artículos, su importancia e implementación.</t>
  </si>
  <si>
    <t xml:space="preserve">Visitas a territorio </t>
  </si>
  <si>
    <t xml:space="preserve">Presentación de logros de la gestión realizada mediante un evento Institucional </t>
  </si>
  <si>
    <t xml:space="preserve">Identificar los municipios que acogieron las recomendaciones dadas por la entidad. </t>
  </si>
  <si>
    <t>Recolección de información</t>
  </si>
  <si>
    <t>Analisis de datos e información</t>
  </si>
  <si>
    <t>Elaboración de informe</t>
  </si>
  <si>
    <t xml:space="preserve">Preparación logistica </t>
  </si>
  <si>
    <t xml:space="preserve">Número de municipios acompañados en la implementación y articulación de la selección de articulos. </t>
  </si>
  <si>
    <t>Visitas a territorios</t>
  </si>
  <si>
    <t xml:space="preserve">Jornadas de sensibilización dirigidas a funcionarios, gremios, academia, ciudadanía. </t>
  </si>
  <si>
    <t>01. Proponer la inclusión de algunos artículos en los planes de desarrollo territoriales que faciliten la protección de derechos humanos en municipios y departamentos.</t>
  </si>
  <si>
    <t xml:space="preserve">02. Cabildear y promover la inclusión de los articulos definidos en los planes de desarrollo locales. </t>
  </si>
  <si>
    <t>03. Realizar informe sobre la caracterización de los municipios que adoptaron en los Planes de Desarrollo las recomendaciones de la defensoría, con el fin de realizar un acompañamiento ordenado y efectivo durante el mandato que se regirá por los lineamientos de dicho documento.</t>
  </si>
  <si>
    <t>04. Acompañar a los territorios en la implementación y articulación de la selección de articulos.</t>
  </si>
  <si>
    <t>Informe sobre la caracterización de los municipios que adoptaron los articulos en los planes de desarrollo elaborado.</t>
  </si>
  <si>
    <r>
      <rPr>
        <b/>
        <sz val="12"/>
        <color theme="1"/>
        <rFont val="Trebuchet MS"/>
        <family val="2"/>
      </rPr>
      <t xml:space="preserve">1. LOS DERECHOS HUMANOS, INSTRUMENTO DE DIGNIFICACIÓN.  </t>
    </r>
    <r>
      <rPr>
        <sz val="12"/>
        <color theme="1"/>
        <rFont val="Trebuchet MS"/>
        <family val="2"/>
      </rPr>
      <t xml:space="preserve">
La Defensoría del Pueblo trabaja por la defensa de la dignidad humana, los derechos y el bienestar de los habitantes del territorio nacional y de los colombianos en el exterior. En consecuencia, la Defensoría del Pueblo desarrollará programas pedagógicos, de promoción y divulgación de los DDHH. Impulsará la transformación tecnológica orientada a la innovación en proyectos y procesos de sistemas de información con el fin de aportar al desarrollo humano y disminuir la inequidad, como factores constitutivos de la conflictividad y la manifestación social.  </t>
    </r>
  </si>
  <si>
    <r>
      <t xml:space="preserve">Informe del Plan General de Actividades de la OCI - PGA </t>
    </r>
    <r>
      <rPr>
        <b/>
        <sz val="12"/>
        <rFont val="Trebuchet MS"/>
        <family val="2"/>
      </rPr>
      <t>vigencia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</si>
</sst>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b/>
      <sz val="12"/>
      <color rgb="FFFF0000"/>
      <name val="Trebuchet MS"/>
      <family val="2"/>
    </font>
    <font>
      <b/>
      <u/>
      <sz val="12"/>
      <name val="Trebuchet MS"/>
      <family val="2"/>
    </font>
    <font>
      <b/>
      <sz val="12"/>
      <color indexed="8"/>
      <name val="Trebuchet MS"/>
      <family val="2"/>
    </font>
    <font>
      <b/>
      <sz val="12"/>
      <color rgb="FF000000"/>
      <name val="Trebuchet MS"/>
      <family val="2"/>
    </font>
    <font>
      <b/>
      <i/>
      <sz val="12"/>
      <color theme="1"/>
      <name val="Trebuchet MS"/>
      <family val="2"/>
    </font>
    <font>
      <b/>
      <strike/>
      <sz val="12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sz val="12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76">
    <xf numFmtId="0" fontId="0" fillId="0" borderId="0" xfId="0"/>
    <xf numFmtId="0" fontId="5" fillId="0" borderId="0" xfId="0" applyFont="1" applyAlignment="1">
      <alignment wrapText="1"/>
    </xf>
    <xf numFmtId="16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quotePrefix="1" applyFont="1" applyBorder="1" applyAlignment="1">
      <alignment horizontal="left" vertical="top" wrapText="1"/>
    </xf>
    <xf numFmtId="9" fontId="5" fillId="0" borderId="1" xfId="2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2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9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9" fontId="5" fillId="4" borderId="1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180" wrapText="1"/>
    </xf>
    <xf numFmtId="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15" fontId="5" fillId="4" borderId="1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9" fontId="4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</cellXfs>
  <cellStyles count="6">
    <cellStyle name="Millares" xfId="1" builtinId="3"/>
    <cellStyle name="Millares [0] 2" xfId="3" xr:uid="{C7DB316F-FF81-482D-AFA5-10E77C44585A}"/>
    <cellStyle name="Millares [0] 4" xfId="4" xr:uid="{EBBA56BF-B446-4CC5-A4A1-3EB93EF3AD4A}"/>
    <cellStyle name="Normal" xfId="0" builtinId="0"/>
    <cellStyle name="Normal 2 2" xfId="5" xr:uid="{0FA06773-737C-4EDA-A4FD-AC0C38D6CF3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47625</xdr:rowOff>
    </xdr:from>
    <xdr:to>
      <xdr:col>0</xdr:col>
      <xdr:colOff>1465263</xdr:colOff>
      <xdr:row>2</xdr:row>
      <xdr:rowOff>157972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E56861-E895-419D-8BA5-300EFC51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179</xdr:row>
      <xdr:rowOff>47625</xdr:rowOff>
    </xdr:from>
    <xdr:to>
      <xdr:col>0</xdr:col>
      <xdr:colOff>1465263</xdr:colOff>
      <xdr:row>182</xdr:row>
      <xdr:rowOff>75421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E539C9-FC57-43D4-8AA7-480B78D06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230</xdr:row>
      <xdr:rowOff>47625</xdr:rowOff>
    </xdr:from>
    <xdr:to>
      <xdr:col>0</xdr:col>
      <xdr:colOff>1465263</xdr:colOff>
      <xdr:row>233</xdr:row>
      <xdr:rowOff>75424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A5BBAC-C321-4B82-8E1D-43E8C5D12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895351</xdr:colOff>
      <xdr:row>259</xdr:row>
      <xdr:rowOff>136071</xdr:rowOff>
    </xdr:from>
    <xdr:to>
      <xdr:col>0</xdr:col>
      <xdr:colOff>1409701</xdr:colOff>
      <xdr:row>262</xdr:row>
      <xdr:rowOff>25090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B5B32B-A697-46F6-B9B4-E847E1E5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299942250"/>
          <a:ext cx="514350" cy="55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864054</xdr:colOff>
      <xdr:row>286</xdr:row>
      <xdr:rowOff>127907</xdr:rowOff>
    </xdr:from>
    <xdr:to>
      <xdr:col>0</xdr:col>
      <xdr:colOff>1433967</xdr:colOff>
      <xdr:row>289</xdr:row>
      <xdr:rowOff>40819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1CC49A-D3C5-47FC-A6B0-2E2F1BAC6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054" y="312683978"/>
          <a:ext cx="569913" cy="57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895350</xdr:colOff>
      <xdr:row>313</xdr:row>
      <xdr:rowOff>47625</xdr:rowOff>
    </xdr:from>
    <xdr:ext cx="569913" cy="577525"/>
    <xdr:pic>
      <xdr:nvPicPr>
        <xdr:cNvPr id="11" name="Imagen 10">
          <a:extLst>
            <a:ext uri="{FF2B5EF4-FFF2-40B4-BE49-F238E27FC236}">
              <a16:creationId xmlns:a16="http://schemas.microsoft.com/office/drawing/2014/main" id="{394991B4-F148-492B-920E-5BE07FA2C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345</xdr:row>
      <xdr:rowOff>47625</xdr:rowOff>
    </xdr:from>
    <xdr:ext cx="569913" cy="577525"/>
    <xdr:pic>
      <xdr:nvPicPr>
        <xdr:cNvPr id="13" name="Imagen 12">
          <a:extLst>
            <a:ext uri="{FF2B5EF4-FFF2-40B4-BE49-F238E27FC236}">
              <a16:creationId xmlns:a16="http://schemas.microsoft.com/office/drawing/2014/main" id="{F321E12B-76B5-481D-8760-F0ED1784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732220</xdr:colOff>
      <xdr:row>369</xdr:row>
      <xdr:rowOff>24436</xdr:rowOff>
    </xdr:from>
    <xdr:to>
      <xdr:col>0</xdr:col>
      <xdr:colOff>1430387</xdr:colOff>
      <xdr:row>372</xdr:row>
      <xdr:rowOff>49307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736E827-DDB0-4987-BB9F-F5F35CDF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20" y="407667222"/>
          <a:ext cx="698167" cy="691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895350</xdr:colOff>
      <xdr:row>421</xdr:row>
      <xdr:rowOff>47625</xdr:rowOff>
    </xdr:from>
    <xdr:ext cx="569913" cy="577525"/>
    <xdr:pic>
      <xdr:nvPicPr>
        <xdr:cNvPr id="16" name="Imagen 15">
          <a:extLst>
            <a:ext uri="{FF2B5EF4-FFF2-40B4-BE49-F238E27FC236}">
              <a16:creationId xmlns:a16="http://schemas.microsoft.com/office/drawing/2014/main" id="{88AF66C3-A45D-4E64-B593-F965F9551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442</xdr:row>
      <xdr:rowOff>47625</xdr:rowOff>
    </xdr:from>
    <xdr:ext cx="569913" cy="577525"/>
    <xdr:pic>
      <xdr:nvPicPr>
        <xdr:cNvPr id="17" name="Imagen 16">
          <a:extLst>
            <a:ext uri="{FF2B5EF4-FFF2-40B4-BE49-F238E27FC236}">
              <a16:creationId xmlns:a16="http://schemas.microsoft.com/office/drawing/2014/main" id="{B8789894-046A-4F74-A40C-C2EF7F1EE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24130054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895350</xdr:colOff>
      <xdr:row>495</xdr:row>
      <xdr:rowOff>47625</xdr:rowOff>
    </xdr:from>
    <xdr:to>
      <xdr:col>0</xdr:col>
      <xdr:colOff>1465263</xdr:colOff>
      <xdr:row>498</xdr:row>
      <xdr:rowOff>75423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B0A2F8A-0B0C-4ACF-950A-7203324CC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881743</xdr:colOff>
      <xdr:row>547</xdr:row>
      <xdr:rowOff>136072</xdr:rowOff>
    </xdr:from>
    <xdr:ext cx="696686" cy="694546"/>
    <xdr:pic>
      <xdr:nvPicPr>
        <xdr:cNvPr id="20" name="Imagen 19">
          <a:extLst>
            <a:ext uri="{FF2B5EF4-FFF2-40B4-BE49-F238E27FC236}">
              <a16:creationId xmlns:a16="http://schemas.microsoft.com/office/drawing/2014/main" id="{9255C913-21E1-44D2-BE96-F32E5388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43" y="349826036"/>
          <a:ext cx="696686" cy="69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881743</xdr:colOff>
      <xdr:row>584</xdr:row>
      <xdr:rowOff>136072</xdr:rowOff>
    </xdr:from>
    <xdr:ext cx="696686" cy="694546"/>
    <xdr:pic>
      <xdr:nvPicPr>
        <xdr:cNvPr id="22" name="Imagen 21">
          <a:extLst>
            <a:ext uri="{FF2B5EF4-FFF2-40B4-BE49-F238E27FC236}">
              <a16:creationId xmlns:a16="http://schemas.microsoft.com/office/drawing/2014/main" id="{E0E78CFE-43A4-4D7B-8C2D-31FEE62A4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43" y="349826036"/>
          <a:ext cx="696686" cy="69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611</xdr:row>
      <xdr:rowOff>47625</xdr:rowOff>
    </xdr:from>
    <xdr:ext cx="569913" cy="577525"/>
    <xdr:pic>
      <xdr:nvPicPr>
        <xdr:cNvPr id="23" name="Imagen 22">
          <a:extLst>
            <a:ext uri="{FF2B5EF4-FFF2-40B4-BE49-F238E27FC236}">
              <a16:creationId xmlns:a16="http://schemas.microsoft.com/office/drawing/2014/main" id="{E26D79A5-2083-45DC-AE0E-130F013E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881743</xdr:colOff>
      <xdr:row>734</xdr:row>
      <xdr:rowOff>136072</xdr:rowOff>
    </xdr:from>
    <xdr:ext cx="696686" cy="694546"/>
    <xdr:pic>
      <xdr:nvPicPr>
        <xdr:cNvPr id="24" name="Imagen 23">
          <a:extLst>
            <a:ext uri="{FF2B5EF4-FFF2-40B4-BE49-F238E27FC236}">
              <a16:creationId xmlns:a16="http://schemas.microsoft.com/office/drawing/2014/main" id="{6F079C3F-7B63-457D-A968-AAC02A4D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43" y="366726108"/>
          <a:ext cx="696686" cy="69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881743</xdr:colOff>
      <xdr:row>749</xdr:row>
      <xdr:rowOff>136072</xdr:rowOff>
    </xdr:from>
    <xdr:ext cx="696686" cy="694546"/>
    <xdr:pic>
      <xdr:nvPicPr>
        <xdr:cNvPr id="25" name="Imagen 24">
          <a:extLst>
            <a:ext uri="{FF2B5EF4-FFF2-40B4-BE49-F238E27FC236}">
              <a16:creationId xmlns:a16="http://schemas.microsoft.com/office/drawing/2014/main" id="{7AEAAA6E-5E3A-48B7-8823-360FF7E9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43" y="556341643"/>
          <a:ext cx="696686" cy="69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854529</xdr:colOff>
      <xdr:row>33</xdr:row>
      <xdr:rowOff>265339</xdr:rowOff>
    </xdr:from>
    <xdr:ext cx="569913" cy="577525"/>
    <xdr:pic>
      <xdr:nvPicPr>
        <xdr:cNvPr id="21" name="Imagen 20">
          <a:extLst>
            <a:ext uri="{FF2B5EF4-FFF2-40B4-BE49-F238E27FC236}">
              <a16:creationId xmlns:a16="http://schemas.microsoft.com/office/drawing/2014/main" id="{323F0353-501F-4B09-91C8-BD8CA1E57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29" y="22771553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70</xdr:row>
      <xdr:rowOff>47625</xdr:rowOff>
    </xdr:from>
    <xdr:ext cx="569913" cy="577525"/>
    <xdr:pic>
      <xdr:nvPicPr>
        <xdr:cNvPr id="27" name="Imagen 26">
          <a:extLst>
            <a:ext uri="{FF2B5EF4-FFF2-40B4-BE49-F238E27FC236}">
              <a16:creationId xmlns:a16="http://schemas.microsoft.com/office/drawing/2014/main" id="{74C4FE5B-A7AA-42BE-AE31-6E752839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895350</xdr:colOff>
      <xdr:row>104</xdr:row>
      <xdr:rowOff>47625</xdr:rowOff>
    </xdr:from>
    <xdr:to>
      <xdr:col>0</xdr:col>
      <xdr:colOff>1700893</xdr:colOff>
      <xdr:row>107</xdr:row>
      <xdr:rowOff>132442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675798F-92A0-445D-9A59-7435644C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805543" cy="774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137</xdr:row>
      <xdr:rowOff>47625</xdr:rowOff>
    </xdr:from>
    <xdr:to>
      <xdr:col>0</xdr:col>
      <xdr:colOff>1465263</xdr:colOff>
      <xdr:row>139</xdr:row>
      <xdr:rowOff>196067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6A34159-B4A6-4C07-819C-3E180773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877</xdr:row>
      <xdr:rowOff>47625</xdr:rowOff>
    </xdr:from>
    <xdr:to>
      <xdr:col>0</xdr:col>
      <xdr:colOff>1465263</xdr:colOff>
      <xdr:row>880</xdr:row>
      <xdr:rowOff>75419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FD701EF-2E80-4DD0-AAFF-9889CCF88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898</xdr:row>
      <xdr:rowOff>47625</xdr:rowOff>
    </xdr:from>
    <xdr:to>
      <xdr:col>0</xdr:col>
      <xdr:colOff>1428749</xdr:colOff>
      <xdr:row>901</xdr:row>
      <xdr:rowOff>2720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CB43C29-A11E-459D-B82A-167301FD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90681482"/>
          <a:ext cx="533399" cy="62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912</xdr:row>
      <xdr:rowOff>47625</xdr:rowOff>
    </xdr:from>
    <xdr:to>
      <xdr:col>0</xdr:col>
      <xdr:colOff>1465263</xdr:colOff>
      <xdr:row>915</xdr:row>
      <xdr:rowOff>75423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AE7C9CD-80D6-4FF1-B360-A1DADC2A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895351</xdr:colOff>
      <xdr:row>932</xdr:row>
      <xdr:rowOff>47625</xdr:rowOff>
    </xdr:from>
    <xdr:to>
      <xdr:col>0</xdr:col>
      <xdr:colOff>1442357</xdr:colOff>
      <xdr:row>934</xdr:row>
      <xdr:rowOff>176474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B5777FA-8DC0-4523-9951-56F6E67F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405132268"/>
          <a:ext cx="547006" cy="59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895350</xdr:colOff>
      <xdr:row>959</xdr:row>
      <xdr:rowOff>47625</xdr:rowOff>
    </xdr:from>
    <xdr:ext cx="569913" cy="577525"/>
    <xdr:pic>
      <xdr:nvPicPr>
        <xdr:cNvPr id="35" name="Imagen 34">
          <a:extLst>
            <a:ext uri="{FF2B5EF4-FFF2-40B4-BE49-F238E27FC236}">
              <a16:creationId xmlns:a16="http://schemas.microsoft.com/office/drawing/2014/main" id="{CEA2C40A-F971-4927-8217-E461559E9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895350</xdr:colOff>
      <xdr:row>981</xdr:row>
      <xdr:rowOff>47625</xdr:rowOff>
    </xdr:from>
    <xdr:to>
      <xdr:col>0</xdr:col>
      <xdr:colOff>1465263</xdr:colOff>
      <xdr:row>984</xdr:row>
      <xdr:rowOff>75425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8C816A5-866E-4A04-B86B-0FBD26D8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1010</xdr:row>
      <xdr:rowOff>47625</xdr:rowOff>
    </xdr:from>
    <xdr:to>
      <xdr:col>0</xdr:col>
      <xdr:colOff>1465263</xdr:colOff>
      <xdr:row>1013</xdr:row>
      <xdr:rowOff>75422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7FAED2A2-E932-4D70-99B8-4528AAB9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1054</xdr:row>
      <xdr:rowOff>47625</xdr:rowOff>
    </xdr:from>
    <xdr:to>
      <xdr:col>0</xdr:col>
      <xdr:colOff>1537607</xdr:colOff>
      <xdr:row>1057</xdr:row>
      <xdr:rowOff>50935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DC9835CB-8B66-4AF4-8AE9-06F5F7A4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4651161"/>
          <a:ext cx="642257" cy="67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895350</xdr:colOff>
      <xdr:row>801</xdr:row>
      <xdr:rowOff>47625</xdr:rowOff>
    </xdr:from>
    <xdr:ext cx="569913" cy="577525"/>
    <xdr:pic>
      <xdr:nvPicPr>
        <xdr:cNvPr id="39" name="Imagen 38">
          <a:extLst>
            <a:ext uri="{FF2B5EF4-FFF2-40B4-BE49-F238E27FC236}">
              <a16:creationId xmlns:a16="http://schemas.microsoft.com/office/drawing/2014/main" id="{EB3C5F73-4472-44BE-BCE0-478F17DB4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1042</xdr:row>
      <xdr:rowOff>47625</xdr:rowOff>
    </xdr:from>
    <xdr:ext cx="569913" cy="717225"/>
    <xdr:pic>
      <xdr:nvPicPr>
        <xdr:cNvPr id="40" name="Imagen 39">
          <a:extLst>
            <a:ext uri="{FF2B5EF4-FFF2-40B4-BE49-F238E27FC236}">
              <a16:creationId xmlns:a16="http://schemas.microsoft.com/office/drawing/2014/main" id="{A062E66B-E2F0-4CDF-9C88-197460223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1101208"/>
          <a:ext cx="569913" cy="71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885</xdr:row>
      <xdr:rowOff>47625</xdr:rowOff>
    </xdr:from>
    <xdr:ext cx="569913" cy="725160"/>
    <xdr:pic>
      <xdr:nvPicPr>
        <xdr:cNvPr id="41" name="Imagen 40">
          <a:extLst>
            <a:ext uri="{FF2B5EF4-FFF2-40B4-BE49-F238E27FC236}">
              <a16:creationId xmlns:a16="http://schemas.microsoft.com/office/drawing/2014/main" id="{08DDA10D-D360-48EC-BBAB-A4F2CFBFB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22243250"/>
          <a:ext cx="569913" cy="72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829</xdr:row>
      <xdr:rowOff>47625</xdr:rowOff>
    </xdr:from>
    <xdr:ext cx="569913" cy="577525"/>
    <xdr:pic>
      <xdr:nvPicPr>
        <xdr:cNvPr id="42" name="Imagen 41">
          <a:extLst>
            <a:ext uri="{FF2B5EF4-FFF2-40B4-BE49-F238E27FC236}">
              <a16:creationId xmlns:a16="http://schemas.microsoft.com/office/drawing/2014/main" id="{0A31202E-6878-469B-B10F-0EC36CD3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75438458"/>
          <a:ext cx="569913" cy="5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996</xdr:row>
      <xdr:rowOff>47625</xdr:rowOff>
    </xdr:from>
    <xdr:ext cx="569913" cy="631046"/>
    <xdr:pic>
      <xdr:nvPicPr>
        <xdr:cNvPr id="3" name="Imagen 2">
          <a:extLst>
            <a:ext uri="{FF2B5EF4-FFF2-40B4-BE49-F238E27FC236}">
              <a16:creationId xmlns:a16="http://schemas.microsoft.com/office/drawing/2014/main" id="{C41C0123-815C-4F2A-8C73-41D9AE44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69354958"/>
          <a:ext cx="569913" cy="631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895350</xdr:colOff>
      <xdr:row>853</xdr:row>
      <xdr:rowOff>47625</xdr:rowOff>
    </xdr:from>
    <xdr:ext cx="569913" cy="631044"/>
    <xdr:pic>
      <xdr:nvPicPr>
        <xdr:cNvPr id="5" name="Imagen 4">
          <a:extLst>
            <a:ext uri="{FF2B5EF4-FFF2-40B4-BE49-F238E27FC236}">
              <a16:creationId xmlns:a16="http://schemas.microsoft.com/office/drawing/2014/main" id="{AF865109-3D59-4F72-89CE-66B31AB8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10120042"/>
          <a:ext cx="569913" cy="6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895350</xdr:colOff>
      <xdr:row>853</xdr:row>
      <xdr:rowOff>47625</xdr:rowOff>
    </xdr:from>
    <xdr:to>
      <xdr:col>0</xdr:col>
      <xdr:colOff>1465263</xdr:colOff>
      <xdr:row>855</xdr:row>
      <xdr:rowOff>162507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34BECBCB-C28F-413E-974F-00BE0EFA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569913" cy="57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853</xdr:row>
      <xdr:rowOff>47625</xdr:rowOff>
    </xdr:from>
    <xdr:to>
      <xdr:col>0</xdr:col>
      <xdr:colOff>1571625</xdr:colOff>
      <xdr:row>856</xdr:row>
      <xdr:rowOff>75421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CD1AF5CD-E9A0-4B64-83FF-CF035BEB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676275" cy="7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74"/>
  <sheetViews>
    <sheetView tabSelected="1" zoomScale="80" zoomScaleNormal="80" workbookViewId="0">
      <selection sqref="A1:A4"/>
    </sheetView>
  </sheetViews>
  <sheetFormatPr baseColWidth="10" defaultColWidth="11.42578125" defaultRowHeight="18" x14ac:dyDescent="0.35"/>
  <cols>
    <col min="1" max="1" width="36" style="1" customWidth="1"/>
    <col min="2" max="2" width="25.5703125" style="1" customWidth="1"/>
    <col min="3" max="3" width="21.28515625" style="55" customWidth="1"/>
    <col min="4" max="4" width="51" style="55" customWidth="1"/>
    <col min="5" max="5" width="45.85546875" style="56" customWidth="1"/>
    <col min="6" max="6" width="11.28515625" style="55" customWidth="1"/>
    <col min="7" max="7" width="19.28515625" style="55" customWidth="1"/>
    <col min="8" max="8" width="18.140625" style="55" customWidth="1"/>
    <col min="9" max="10" width="8" style="55" bestFit="1" customWidth="1"/>
    <col min="11" max="20" width="7.28515625" style="55" bestFit="1" customWidth="1"/>
    <col min="21" max="21" width="28.7109375" style="55" customWidth="1"/>
    <col min="22" max="22" width="9.42578125" style="55" customWidth="1"/>
    <col min="23" max="32" width="9.28515625" style="55" bestFit="1" customWidth="1"/>
    <col min="33" max="33" width="10.28515625" style="55" bestFit="1" customWidth="1"/>
    <col min="34" max="16384" width="11.42578125" style="1"/>
  </cols>
  <sheetData>
    <row r="1" spans="1:33" x14ac:dyDescent="0.35">
      <c r="A1" s="108"/>
      <c r="B1" s="94" t="s">
        <v>30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82" t="s">
        <v>32</v>
      </c>
      <c r="AB1" s="82"/>
      <c r="AC1" s="82"/>
      <c r="AD1" s="82"/>
      <c r="AE1" s="82"/>
      <c r="AF1" s="82"/>
      <c r="AG1" s="82"/>
    </row>
    <row r="2" spans="1:33" x14ac:dyDescent="0.35">
      <c r="A2" s="108"/>
      <c r="B2" s="94" t="s">
        <v>37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82" t="s">
        <v>38</v>
      </c>
      <c r="AB2" s="82"/>
      <c r="AC2" s="82"/>
      <c r="AD2" s="82"/>
      <c r="AE2" s="82"/>
      <c r="AF2" s="82"/>
      <c r="AG2" s="82"/>
    </row>
    <row r="3" spans="1:33" x14ac:dyDescent="0.35">
      <c r="A3" s="108"/>
      <c r="B3" s="94" t="s">
        <v>31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82"/>
      <c r="AB3" s="82"/>
      <c r="AC3" s="82"/>
      <c r="AD3" s="82"/>
      <c r="AE3" s="82"/>
      <c r="AF3" s="82"/>
      <c r="AG3" s="82"/>
    </row>
    <row r="4" spans="1:33" x14ac:dyDescent="0.35">
      <c r="A4" s="108"/>
      <c r="B4" s="109" t="s">
        <v>91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82" t="s">
        <v>53</v>
      </c>
      <c r="AB4" s="82"/>
      <c r="AC4" s="82"/>
      <c r="AD4" s="82"/>
      <c r="AE4" s="82"/>
      <c r="AF4" s="82"/>
      <c r="AG4" s="82"/>
    </row>
    <row r="5" spans="1:33" x14ac:dyDescent="0.35">
      <c r="A5" s="94" t="s">
        <v>0</v>
      </c>
      <c r="B5" s="94" t="s">
        <v>1</v>
      </c>
      <c r="C5" s="94" t="s">
        <v>2</v>
      </c>
      <c r="D5" s="94" t="s">
        <v>34</v>
      </c>
      <c r="E5" s="94"/>
      <c r="F5" s="94"/>
      <c r="G5" s="94"/>
      <c r="H5" s="94"/>
      <c r="I5" s="94" t="s">
        <v>15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 t="s">
        <v>35</v>
      </c>
      <c r="V5" s="94" t="s">
        <v>11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spans="1:33" ht="54" x14ac:dyDescent="0.35">
      <c r="A6" s="94"/>
      <c r="B6" s="94"/>
      <c r="C6" s="94"/>
      <c r="D6" s="58" t="s">
        <v>10</v>
      </c>
      <c r="E6" s="58" t="s">
        <v>36</v>
      </c>
      <c r="F6" s="58" t="s">
        <v>12</v>
      </c>
      <c r="G6" s="58" t="s">
        <v>13</v>
      </c>
      <c r="H6" s="58" t="s">
        <v>14</v>
      </c>
      <c r="I6" s="58" t="s">
        <v>16</v>
      </c>
      <c r="J6" s="58" t="s">
        <v>17</v>
      </c>
      <c r="K6" s="58" t="s">
        <v>18</v>
      </c>
      <c r="L6" s="58" t="s">
        <v>19</v>
      </c>
      <c r="M6" s="58" t="s">
        <v>20</v>
      </c>
      <c r="N6" s="58" t="s">
        <v>21</v>
      </c>
      <c r="O6" s="58" t="s">
        <v>22</v>
      </c>
      <c r="P6" s="58" t="s">
        <v>23</v>
      </c>
      <c r="Q6" s="58" t="s">
        <v>24</v>
      </c>
      <c r="R6" s="58" t="s">
        <v>25</v>
      </c>
      <c r="S6" s="58" t="s">
        <v>26</v>
      </c>
      <c r="T6" s="58" t="s">
        <v>27</v>
      </c>
      <c r="U6" s="94"/>
      <c r="V6" s="58" t="s">
        <v>16</v>
      </c>
      <c r="W6" s="58" t="s">
        <v>17</v>
      </c>
      <c r="X6" s="58" t="s">
        <v>18</v>
      </c>
      <c r="Y6" s="58" t="s">
        <v>19</v>
      </c>
      <c r="Z6" s="58" t="s">
        <v>20</v>
      </c>
      <c r="AA6" s="58" t="s">
        <v>21</v>
      </c>
      <c r="AB6" s="58" t="s">
        <v>22</v>
      </c>
      <c r="AC6" s="58" t="s">
        <v>23</v>
      </c>
      <c r="AD6" s="58" t="s">
        <v>24</v>
      </c>
      <c r="AE6" s="58" t="s">
        <v>25</v>
      </c>
      <c r="AF6" s="58" t="s">
        <v>26</v>
      </c>
      <c r="AG6" s="58" t="s">
        <v>27</v>
      </c>
    </row>
    <row r="7" spans="1:33" ht="36" x14ac:dyDescent="0.35">
      <c r="A7" s="115" t="s">
        <v>93</v>
      </c>
      <c r="B7" s="94" t="s">
        <v>39</v>
      </c>
      <c r="C7" s="94" t="s">
        <v>7</v>
      </c>
      <c r="D7" s="94" t="s">
        <v>554</v>
      </c>
      <c r="E7" s="65" t="s">
        <v>679</v>
      </c>
      <c r="F7" s="67">
        <v>0.5</v>
      </c>
      <c r="G7" s="2" t="s">
        <v>431</v>
      </c>
      <c r="H7" s="2" t="s">
        <v>179</v>
      </c>
      <c r="I7" s="67">
        <v>0.1</v>
      </c>
      <c r="J7" s="67">
        <v>0.1</v>
      </c>
      <c r="K7" s="67">
        <v>0.1</v>
      </c>
      <c r="L7" s="67">
        <v>0.1</v>
      </c>
      <c r="M7" s="67">
        <v>0.1</v>
      </c>
      <c r="N7" s="67">
        <v>0.1</v>
      </c>
      <c r="O7" s="67">
        <v>0.1</v>
      </c>
      <c r="P7" s="67">
        <v>0.1</v>
      </c>
      <c r="Q7" s="67">
        <v>0.1</v>
      </c>
      <c r="R7" s="67">
        <v>0.1</v>
      </c>
      <c r="S7" s="58"/>
      <c r="T7" s="58"/>
      <c r="U7" s="94" t="s">
        <v>550</v>
      </c>
      <c r="V7" s="94"/>
      <c r="W7" s="94"/>
      <c r="X7" s="94"/>
      <c r="Y7" s="94">
        <v>1</v>
      </c>
      <c r="Z7" s="94"/>
      <c r="AA7" s="94"/>
      <c r="AB7" s="94">
        <v>1</v>
      </c>
      <c r="AC7" s="94"/>
      <c r="AD7" s="94"/>
      <c r="AE7" s="94">
        <v>1</v>
      </c>
      <c r="AF7" s="94"/>
      <c r="AG7" s="94"/>
    </row>
    <row r="8" spans="1:33" ht="36" x14ac:dyDescent="0.35">
      <c r="A8" s="115"/>
      <c r="B8" s="94"/>
      <c r="C8" s="94"/>
      <c r="D8" s="94"/>
      <c r="E8" s="65" t="s">
        <v>85</v>
      </c>
      <c r="F8" s="67">
        <v>0.1</v>
      </c>
      <c r="G8" s="2" t="s">
        <v>77</v>
      </c>
      <c r="H8" s="2" t="s">
        <v>70</v>
      </c>
      <c r="I8" s="58"/>
      <c r="J8" s="67">
        <v>0.5</v>
      </c>
      <c r="K8" s="67">
        <v>0.5</v>
      </c>
      <c r="L8" s="58"/>
      <c r="M8" s="58"/>
      <c r="N8" s="58"/>
      <c r="O8" s="67"/>
      <c r="P8" s="58"/>
      <c r="Q8" s="58"/>
      <c r="R8" s="58"/>
      <c r="S8" s="58"/>
      <c r="T8" s="58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</row>
    <row r="9" spans="1:33" x14ac:dyDescent="0.35">
      <c r="A9" s="115"/>
      <c r="B9" s="94"/>
      <c r="C9" s="94"/>
      <c r="D9" s="94"/>
      <c r="E9" s="65" t="s">
        <v>87</v>
      </c>
      <c r="F9" s="67">
        <v>0.13</v>
      </c>
      <c r="G9" s="2" t="s">
        <v>190</v>
      </c>
      <c r="H9" s="2" t="s">
        <v>190</v>
      </c>
      <c r="I9" s="58"/>
      <c r="J9" s="58"/>
      <c r="K9" s="58"/>
      <c r="L9" s="67">
        <v>1</v>
      </c>
      <c r="M9" s="58"/>
      <c r="N9" s="58"/>
      <c r="O9" s="67"/>
      <c r="P9" s="58"/>
      <c r="Q9" s="58"/>
      <c r="R9" s="58"/>
      <c r="S9" s="58"/>
      <c r="T9" s="58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</row>
    <row r="10" spans="1:33" x14ac:dyDescent="0.35">
      <c r="A10" s="115"/>
      <c r="B10" s="94"/>
      <c r="C10" s="94"/>
      <c r="D10" s="94"/>
      <c r="E10" s="65" t="s">
        <v>88</v>
      </c>
      <c r="F10" s="67">
        <v>0.13</v>
      </c>
      <c r="G10" s="2" t="s">
        <v>80</v>
      </c>
      <c r="H10" s="2" t="s">
        <v>80</v>
      </c>
      <c r="I10" s="58"/>
      <c r="J10" s="58"/>
      <c r="K10" s="58"/>
      <c r="L10" s="58"/>
      <c r="M10" s="58"/>
      <c r="N10" s="58"/>
      <c r="O10" s="67">
        <v>1</v>
      </c>
      <c r="P10" s="58"/>
      <c r="Q10" s="58"/>
      <c r="R10" s="58"/>
      <c r="S10" s="58"/>
      <c r="T10" s="58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</row>
    <row r="11" spans="1:33" x14ac:dyDescent="0.35">
      <c r="A11" s="115"/>
      <c r="B11" s="94"/>
      <c r="C11" s="94"/>
      <c r="D11" s="94"/>
      <c r="E11" s="65" t="s">
        <v>89</v>
      </c>
      <c r="F11" s="67">
        <v>0.14000000000000001</v>
      </c>
      <c r="G11" s="58" t="s">
        <v>434</v>
      </c>
      <c r="H11" s="58" t="s">
        <v>179</v>
      </c>
      <c r="I11" s="58"/>
      <c r="J11" s="58"/>
      <c r="K11" s="58"/>
      <c r="L11" s="58"/>
      <c r="M11" s="58"/>
      <c r="N11" s="58"/>
      <c r="O11" s="58"/>
      <c r="P11" s="58"/>
      <c r="Q11" s="58"/>
      <c r="R11" s="67">
        <v>1</v>
      </c>
      <c r="S11" s="58"/>
      <c r="T11" s="58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>
        <v>1</v>
      </c>
      <c r="AF11" s="94"/>
      <c r="AG11" s="94"/>
    </row>
    <row r="12" spans="1:33" ht="36" x14ac:dyDescent="0.35">
      <c r="A12" s="115"/>
      <c r="B12" s="94"/>
      <c r="C12" s="94" t="s">
        <v>7</v>
      </c>
      <c r="D12" s="94" t="s">
        <v>555</v>
      </c>
      <c r="E12" s="65" t="s">
        <v>64</v>
      </c>
      <c r="F12" s="67">
        <v>0.2</v>
      </c>
      <c r="G12" s="58" t="s">
        <v>95</v>
      </c>
      <c r="H12" s="58" t="s">
        <v>95</v>
      </c>
      <c r="I12" s="67">
        <v>1</v>
      </c>
      <c r="J12" s="67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94" t="s">
        <v>551</v>
      </c>
      <c r="V12" s="94"/>
      <c r="W12" s="94"/>
      <c r="X12" s="94"/>
      <c r="Y12" s="94"/>
      <c r="Z12" s="94"/>
      <c r="AA12" s="94"/>
      <c r="AB12" s="94">
        <v>1</v>
      </c>
      <c r="AC12" s="94"/>
      <c r="AD12" s="94"/>
      <c r="AE12" s="94"/>
      <c r="AF12" s="94"/>
      <c r="AG12" s="94"/>
    </row>
    <row r="13" spans="1:33" ht="36" x14ac:dyDescent="0.35">
      <c r="A13" s="115"/>
      <c r="B13" s="94"/>
      <c r="C13" s="94"/>
      <c r="D13" s="94"/>
      <c r="E13" s="65" t="s">
        <v>65</v>
      </c>
      <c r="F13" s="67">
        <v>0.2</v>
      </c>
      <c r="G13" s="58" t="s">
        <v>69</v>
      </c>
      <c r="H13" s="58" t="s">
        <v>70</v>
      </c>
      <c r="I13" s="58"/>
      <c r="J13" s="67">
        <v>0.5</v>
      </c>
      <c r="K13" s="67">
        <v>0.5</v>
      </c>
      <c r="L13" s="58"/>
      <c r="M13" s="58"/>
      <c r="N13" s="58"/>
      <c r="O13" s="58"/>
      <c r="P13" s="58"/>
      <c r="Q13" s="58"/>
      <c r="R13" s="58"/>
      <c r="S13" s="58"/>
      <c r="T13" s="58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</row>
    <row r="14" spans="1:33" ht="36" x14ac:dyDescent="0.35">
      <c r="A14" s="115"/>
      <c r="B14" s="94"/>
      <c r="C14" s="94"/>
      <c r="D14" s="94"/>
      <c r="E14" s="65" t="s">
        <v>66</v>
      </c>
      <c r="F14" s="67">
        <v>0.2</v>
      </c>
      <c r="G14" s="58" t="s">
        <v>71</v>
      </c>
      <c r="H14" s="58" t="s">
        <v>72</v>
      </c>
      <c r="I14" s="58"/>
      <c r="J14" s="58"/>
      <c r="K14" s="67">
        <v>0.5</v>
      </c>
      <c r="L14" s="67">
        <v>0.5</v>
      </c>
      <c r="M14" s="58"/>
      <c r="N14" s="58"/>
      <c r="O14" s="58"/>
      <c r="P14" s="58"/>
      <c r="Q14" s="58"/>
      <c r="R14" s="58"/>
      <c r="S14" s="58"/>
      <c r="T14" s="58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</row>
    <row r="15" spans="1:33" ht="36" x14ac:dyDescent="0.35">
      <c r="A15" s="115"/>
      <c r="B15" s="94"/>
      <c r="C15" s="94"/>
      <c r="D15" s="94"/>
      <c r="E15" s="65" t="s">
        <v>67</v>
      </c>
      <c r="F15" s="67">
        <v>0.2</v>
      </c>
      <c r="G15" s="58" t="s">
        <v>72</v>
      </c>
      <c r="H15" s="58" t="s">
        <v>73</v>
      </c>
      <c r="I15" s="58"/>
      <c r="J15" s="58"/>
      <c r="K15" s="67"/>
      <c r="L15" s="67">
        <v>0.5</v>
      </c>
      <c r="M15" s="67">
        <v>0.5</v>
      </c>
      <c r="N15" s="58"/>
      <c r="O15" s="58"/>
      <c r="P15" s="58"/>
      <c r="Q15" s="58"/>
      <c r="R15" s="58"/>
      <c r="S15" s="58"/>
      <c r="T15" s="58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</row>
    <row r="16" spans="1:33" ht="36" x14ac:dyDescent="0.35">
      <c r="A16" s="115"/>
      <c r="B16" s="94"/>
      <c r="C16" s="94"/>
      <c r="D16" s="94"/>
      <c r="E16" s="65" t="s">
        <v>68</v>
      </c>
      <c r="F16" s="67">
        <v>0.2</v>
      </c>
      <c r="G16" s="58" t="s">
        <v>74</v>
      </c>
      <c r="H16" s="58" t="s">
        <v>74</v>
      </c>
      <c r="I16" s="58"/>
      <c r="J16" s="58"/>
      <c r="K16" s="58"/>
      <c r="L16" s="58"/>
      <c r="M16" s="58"/>
      <c r="N16" s="67">
        <v>1</v>
      </c>
      <c r="O16" s="58"/>
      <c r="P16" s="58"/>
      <c r="Q16" s="58"/>
      <c r="R16" s="58"/>
      <c r="S16" s="58"/>
      <c r="T16" s="58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</row>
    <row r="17" spans="1:33" x14ac:dyDescent="0.35">
      <c r="A17" s="115"/>
      <c r="B17" s="112"/>
      <c r="C17" s="94" t="s">
        <v>7</v>
      </c>
      <c r="D17" s="94" t="s">
        <v>86</v>
      </c>
      <c r="E17" s="65" t="s">
        <v>81</v>
      </c>
      <c r="F17" s="67">
        <v>0.2</v>
      </c>
      <c r="G17" s="58" t="s">
        <v>95</v>
      </c>
      <c r="H17" s="58" t="s">
        <v>179</v>
      </c>
      <c r="I17" s="67">
        <v>0.25</v>
      </c>
      <c r="J17" s="67">
        <v>0.25</v>
      </c>
      <c r="K17" s="67"/>
      <c r="L17" s="67"/>
      <c r="M17" s="67"/>
      <c r="N17" s="67"/>
      <c r="O17" s="67"/>
      <c r="P17" s="67"/>
      <c r="Q17" s="67">
        <v>0.25</v>
      </c>
      <c r="R17" s="67">
        <v>0.25</v>
      </c>
      <c r="S17" s="67"/>
      <c r="T17" s="58"/>
      <c r="U17" s="94" t="s">
        <v>552</v>
      </c>
      <c r="V17" s="94"/>
      <c r="W17" s="94"/>
      <c r="X17" s="94">
        <v>1</v>
      </c>
      <c r="Y17" s="94"/>
      <c r="Z17" s="94"/>
      <c r="AA17" s="94"/>
      <c r="AB17" s="94"/>
      <c r="AC17" s="94"/>
      <c r="AD17" s="94"/>
      <c r="AE17" s="94"/>
      <c r="AF17" s="94">
        <v>1</v>
      </c>
      <c r="AG17" s="94"/>
    </row>
    <row r="18" spans="1:33" x14ac:dyDescent="0.35">
      <c r="A18" s="115"/>
      <c r="B18" s="112"/>
      <c r="C18" s="94"/>
      <c r="D18" s="94"/>
      <c r="E18" s="65" t="s">
        <v>82</v>
      </c>
      <c r="F18" s="67">
        <v>0.2</v>
      </c>
      <c r="G18" s="58" t="s">
        <v>77</v>
      </c>
      <c r="H18" s="58" t="s">
        <v>179</v>
      </c>
      <c r="I18" s="67"/>
      <c r="J18" s="67">
        <v>0.5</v>
      </c>
      <c r="K18" s="67"/>
      <c r="L18" s="67"/>
      <c r="M18" s="67"/>
      <c r="N18" s="67"/>
      <c r="O18" s="67"/>
      <c r="P18" s="67"/>
      <c r="Q18" s="67"/>
      <c r="R18" s="67">
        <v>0.5</v>
      </c>
      <c r="S18" s="67"/>
      <c r="T18" s="58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</row>
    <row r="19" spans="1:33" x14ac:dyDescent="0.35">
      <c r="A19" s="115"/>
      <c r="B19" s="112"/>
      <c r="C19" s="94"/>
      <c r="D19" s="94"/>
      <c r="E19" s="65" t="s">
        <v>83</v>
      </c>
      <c r="F19" s="67">
        <v>0.3</v>
      </c>
      <c r="G19" s="58" t="s">
        <v>71</v>
      </c>
      <c r="H19" s="58" t="s">
        <v>71</v>
      </c>
      <c r="I19" s="67"/>
      <c r="J19" s="67"/>
      <c r="K19" s="67">
        <v>1</v>
      </c>
      <c r="L19" s="67"/>
      <c r="M19" s="67"/>
      <c r="N19" s="67"/>
      <c r="O19" s="67"/>
      <c r="P19" s="67"/>
      <c r="Q19" s="67"/>
      <c r="R19" s="67"/>
      <c r="S19" s="67"/>
      <c r="T19" s="58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</row>
    <row r="20" spans="1:33" x14ac:dyDescent="0.35">
      <c r="A20" s="115"/>
      <c r="B20" s="112"/>
      <c r="C20" s="94"/>
      <c r="D20" s="94"/>
      <c r="E20" s="65" t="s">
        <v>84</v>
      </c>
      <c r="F20" s="67">
        <v>0.3</v>
      </c>
      <c r="G20" s="58" t="s">
        <v>152</v>
      </c>
      <c r="H20" s="58" t="s">
        <v>152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>
        <v>1</v>
      </c>
      <c r="T20" s="58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>
        <v>1</v>
      </c>
      <c r="AG20" s="94"/>
    </row>
    <row r="21" spans="1:33" ht="36" x14ac:dyDescent="0.35">
      <c r="A21" s="115"/>
      <c r="B21" s="115" t="s">
        <v>41</v>
      </c>
      <c r="C21" s="94" t="s">
        <v>7</v>
      </c>
      <c r="D21" s="94" t="s">
        <v>556</v>
      </c>
      <c r="E21" s="65" t="s">
        <v>75</v>
      </c>
      <c r="F21" s="67">
        <v>0.25</v>
      </c>
      <c r="G21" s="58" t="s">
        <v>69</v>
      </c>
      <c r="H21" s="58" t="s">
        <v>69</v>
      </c>
      <c r="I21" s="58"/>
      <c r="J21" s="67">
        <v>1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94" t="s">
        <v>553</v>
      </c>
      <c r="V21" s="94"/>
      <c r="W21" s="94"/>
      <c r="X21" s="94"/>
      <c r="Y21" s="94"/>
      <c r="Z21" s="94"/>
      <c r="AA21" s="94"/>
      <c r="AB21" s="94">
        <v>1</v>
      </c>
      <c r="AC21" s="94"/>
      <c r="AD21" s="94"/>
      <c r="AE21" s="94"/>
      <c r="AF21" s="94"/>
      <c r="AG21" s="94"/>
    </row>
    <row r="22" spans="1:33" x14ac:dyDescent="0.35">
      <c r="A22" s="115"/>
      <c r="B22" s="115"/>
      <c r="C22" s="94"/>
      <c r="D22" s="94"/>
      <c r="E22" s="65" t="s">
        <v>76</v>
      </c>
      <c r="F22" s="67">
        <v>0.25</v>
      </c>
      <c r="G22" s="58" t="s">
        <v>77</v>
      </c>
      <c r="H22" s="58" t="s">
        <v>73</v>
      </c>
      <c r="I22" s="58"/>
      <c r="J22" s="67">
        <v>0.25</v>
      </c>
      <c r="K22" s="67">
        <v>0.25</v>
      </c>
      <c r="L22" s="67">
        <v>0.25</v>
      </c>
      <c r="M22" s="67">
        <v>0.25</v>
      </c>
      <c r="N22" s="58"/>
      <c r="O22" s="58"/>
      <c r="P22" s="58"/>
      <c r="Q22" s="58"/>
      <c r="R22" s="58"/>
      <c r="S22" s="58"/>
      <c r="T22" s="58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</row>
    <row r="23" spans="1:33" x14ac:dyDescent="0.35">
      <c r="A23" s="115"/>
      <c r="B23" s="115"/>
      <c r="C23" s="94"/>
      <c r="D23" s="94"/>
      <c r="E23" s="65" t="s">
        <v>78</v>
      </c>
      <c r="F23" s="67">
        <v>0.25</v>
      </c>
      <c r="G23" s="58" t="s">
        <v>73</v>
      </c>
      <c r="H23" s="58" t="s">
        <v>73</v>
      </c>
      <c r="I23" s="58"/>
      <c r="J23" s="58"/>
      <c r="K23" s="58"/>
      <c r="L23" s="58"/>
      <c r="M23" s="67">
        <v>1</v>
      </c>
      <c r="N23" s="58"/>
      <c r="O23" s="58"/>
      <c r="P23" s="58"/>
      <c r="Q23" s="58"/>
      <c r="R23" s="58"/>
      <c r="S23" s="58"/>
      <c r="T23" s="58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</row>
    <row r="24" spans="1:33" x14ac:dyDescent="0.35">
      <c r="A24" s="115"/>
      <c r="B24" s="115"/>
      <c r="C24" s="94"/>
      <c r="D24" s="94"/>
      <c r="E24" s="65" t="s">
        <v>79</v>
      </c>
      <c r="F24" s="67">
        <v>0.25</v>
      </c>
      <c r="G24" s="58" t="s">
        <v>80</v>
      </c>
      <c r="H24" s="58" t="s">
        <v>80</v>
      </c>
      <c r="I24" s="58"/>
      <c r="J24" s="58"/>
      <c r="K24" s="58"/>
      <c r="L24" s="58"/>
      <c r="M24" s="58"/>
      <c r="N24" s="67"/>
      <c r="O24" s="67">
        <v>1</v>
      </c>
      <c r="P24" s="58"/>
      <c r="Q24" s="58"/>
      <c r="R24" s="58"/>
      <c r="S24" s="58"/>
      <c r="T24" s="58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</row>
    <row r="25" spans="1:33" ht="72" x14ac:dyDescent="0.35">
      <c r="A25" s="112" t="s">
        <v>8</v>
      </c>
      <c r="B25" s="123" t="s">
        <v>46</v>
      </c>
      <c r="C25" s="94" t="s">
        <v>7</v>
      </c>
      <c r="D25" s="94" t="s">
        <v>557</v>
      </c>
      <c r="E25" s="65" t="s">
        <v>54</v>
      </c>
      <c r="F25" s="67">
        <v>0.2</v>
      </c>
      <c r="G25" s="3" t="s">
        <v>95</v>
      </c>
      <c r="H25" s="3" t="s">
        <v>73</v>
      </c>
      <c r="I25" s="67">
        <v>0.2</v>
      </c>
      <c r="J25" s="67">
        <v>0.2</v>
      </c>
      <c r="K25" s="67">
        <v>0.2</v>
      </c>
      <c r="L25" s="67">
        <v>0.2</v>
      </c>
      <c r="M25" s="67">
        <v>0.2</v>
      </c>
      <c r="N25" s="67"/>
      <c r="O25" s="58"/>
      <c r="P25" s="58"/>
      <c r="Q25" s="58"/>
      <c r="R25" s="58"/>
      <c r="S25" s="58"/>
      <c r="T25" s="58"/>
      <c r="U25" s="94" t="s">
        <v>57</v>
      </c>
      <c r="V25" s="94">
        <v>320</v>
      </c>
      <c r="W25" s="94">
        <v>320</v>
      </c>
      <c r="X25" s="94">
        <v>320</v>
      </c>
      <c r="Y25" s="94">
        <v>320</v>
      </c>
      <c r="Z25" s="94">
        <v>320</v>
      </c>
      <c r="AA25" s="94"/>
      <c r="AB25" s="94"/>
      <c r="AC25" s="94"/>
      <c r="AD25" s="94"/>
      <c r="AE25" s="94"/>
      <c r="AF25" s="94"/>
      <c r="AG25" s="94"/>
    </row>
    <row r="26" spans="1:33" ht="72" x14ac:dyDescent="0.35">
      <c r="A26" s="112"/>
      <c r="B26" s="123"/>
      <c r="C26" s="94"/>
      <c r="D26" s="94"/>
      <c r="E26" s="65" t="s">
        <v>56</v>
      </c>
      <c r="F26" s="67">
        <v>0.2</v>
      </c>
      <c r="G26" s="3" t="s">
        <v>95</v>
      </c>
      <c r="H26" s="3" t="s">
        <v>73</v>
      </c>
      <c r="I26" s="67">
        <v>0.2</v>
      </c>
      <c r="J26" s="67">
        <v>0.2</v>
      </c>
      <c r="K26" s="67">
        <v>0.2</v>
      </c>
      <c r="L26" s="67">
        <v>0.2</v>
      </c>
      <c r="M26" s="67">
        <v>0.2</v>
      </c>
      <c r="N26" s="67"/>
      <c r="O26" s="58"/>
      <c r="P26" s="58"/>
      <c r="Q26" s="58"/>
      <c r="R26" s="58"/>
      <c r="S26" s="58"/>
      <c r="T26" s="58"/>
      <c r="U26" s="94"/>
      <c r="V26" s="94"/>
      <c r="W26" s="94">
        <v>40</v>
      </c>
      <c r="X26" s="94">
        <v>40</v>
      </c>
      <c r="Y26" s="94">
        <v>40</v>
      </c>
      <c r="Z26" s="94">
        <v>40</v>
      </c>
      <c r="AA26" s="94"/>
      <c r="AB26" s="94"/>
      <c r="AC26" s="94"/>
      <c r="AD26" s="94"/>
      <c r="AE26" s="94"/>
      <c r="AF26" s="94"/>
      <c r="AG26" s="94"/>
    </row>
    <row r="27" spans="1:33" ht="72" x14ac:dyDescent="0.35">
      <c r="A27" s="112"/>
      <c r="B27" s="123"/>
      <c r="C27" s="94"/>
      <c r="D27" s="94"/>
      <c r="E27" s="65" t="s">
        <v>55</v>
      </c>
      <c r="F27" s="67">
        <v>0.2</v>
      </c>
      <c r="G27" s="3" t="s">
        <v>95</v>
      </c>
      <c r="H27" s="3" t="s">
        <v>73</v>
      </c>
      <c r="I27" s="67">
        <v>0.2</v>
      </c>
      <c r="J27" s="67">
        <v>0.2</v>
      </c>
      <c r="K27" s="67">
        <v>0.2</v>
      </c>
      <c r="L27" s="67">
        <v>0.2</v>
      </c>
      <c r="M27" s="67">
        <v>0.2</v>
      </c>
      <c r="N27" s="67"/>
      <c r="O27" s="58"/>
      <c r="P27" s="58"/>
      <c r="Q27" s="58"/>
      <c r="R27" s="58"/>
      <c r="S27" s="58"/>
      <c r="T27" s="58"/>
      <c r="U27" s="94"/>
      <c r="V27" s="94"/>
      <c r="W27" s="94">
        <v>40</v>
      </c>
      <c r="X27" s="94">
        <v>40</v>
      </c>
      <c r="Y27" s="94">
        <v>40</v>
      </c>
      <c r="Z27" s="94">
        <v>40</v>
      </c>
      <c r="AA27" s="94"/>
      <c r="AB27" s="94"/>
      <c r="AC27" s="94"/>
      <c r="AD27" s="94"/>
      <c r="AE27" s="94"/>
      <c r="AF27" s="94"/>
      <c r="AG27" s="94"/>
    </row>
    <row r="28" spans="1:33" ht="144" x14ac:dyDescent="0.35">
      <c r="A28" s="112"/>
      <c r="B28" s="123"/>
      <c r="C28" s="94"/>
      <c r="D28" s="94"/>
      <c r="E28" s="65" t="s">
        <v>58</v>
      </c>
      <c r="F28" s="67">
        <v>0.2</v>
      </c>
      <c r="G28" s="3" t="s">
        <v>69</v>
      </c>
      <c r="H28" s="3" t="s">
        <v>73</v>
      </c>
      <c r="I28" s="67"/>
      <c r="J28" s="67">
        <v>0.25</v>
      </c>
      <c r="K28" s="67">
        <v>0.25</v>
      </c>
      <c r="L28" s="67">
        <v>0.25</v>
      </c>
      <c r="M28" s="67">
        <v>0.25</v>
      </c>
      <c r="N28" s="67"/>
      <c r="O28" s="58"/>
      <c r="P28" s="58"/>
      <c r="Q28" s="58"/>
      <c r="R28" s="58"/>
      <c r="S28" s="58"/>
      <c r="T28" s="58"/>
      <c r="U28" s="94"/>
      <c r="V28" s="94"/>
      <c r="W28" s="94">
        <v>1</v>
      </c>
      <c r="X28" s="94">
        <v>1</v>
      </c>
      <c r="Y28" s="94">
        <v>1</v>
      </c>
      <c r="Z28" s="94">
        <v>1</v>
      </c>
      <c r="AA28" s="94"/>
      <c r="AB28" s="94"/>
      <c r="AC28" s="94"/>
      <c r="AD28" s="94"/>
      <c r="AE28" s="94"/>
      <c r="AF28" s="94"/>
      <c r="AG28" s="94"/>
    </row>
    <row r="29" spans="1:33" ht="90" x14ac:dyDescent="0.35">
      <c r="A29" s="112"/>
      <c r="B29" s="123"/>
      <c r="C29" s="94"/>
      <c r="D29" s="94"/>
      <c r="E29" s="65" t="s">
        <v>59</v>
      </c>
      <c r="F29" s="67">
        <v>0.2</v>
      </c>
      <c r="G29" s="3" t="s">
        <v>69</v>
      </c>
      <c r="H29" s="3" t="s">
        <v>73</v>
      </c>
      <c r="I29" s="67"/>
      <c r="J29" s="67">
        <v>0.25</v>
      </c>
      <c r="K29" s="67">
        <v>0.25</v>
      </c>
      <c r="L29" s="67">
        <v>0.25</v>
      </c>
      <c r="M29" s="67">
        <v>0.25</v>
      </c>
      <c r="N29" s="67"/>
      <c r="O29" s="58"/>
      <c r="P29" s="58"/>
      <c r="Q29" s="58"/>
      <c r="R29" s="58"/>
      <c r="S29" s="58"/>
      <c r="T29" s="58"/>
      <c r="U29" s="94"/>
      <c r="V29" s="94"/>
      <c r="W29" s="94">
        <v>1</v>
      </c>
      <c r="X29" s="94">
        <v>1</v>
      </c>
      <c r="Y29" s="94">
        <v>1</v>
      </c>
      <c r="Z29" s="94">
        <v>1</v>
      </c>
      <c r="AA29" s="94"/>
      <c r="AB29" s="94"/>
      <c r="AC29" s="94"/>
      <c r="AD29" s="94"/>
      <c r="AE29" s="94"/>
      <c r="AF29" s="94"/>
      <c r="AG29" s="94"/>
    </row>
    <row r="30" spans="1:33" ht="72" x14ac:dyDescent="0.35">
      <c r="A30" s="112"/>
      <c r="B30" s="94" t="s">
        <v>50</v>
      </c>
      <c r="C30" s="94" t="s">
        <v>7</v>
      </c>
      <c r="D30" s="94" t="s">
        <v>558</v>
      </c>
      <c r="E30" s="65" t="s">
        <v>60</v>
      </c>
      <c r="F30" s="67">
        <v>0.33</v>
      </c>
      <c r="G30" s="3" t="s">
        <v>95</v>
      </c>
      <c r="H30" s="3" t="s">
        <v>73</v>
      </c>
      <c r="I30" s="67">
        <v>0.2</v>
      </c>
      <c r="J30" s="67">
        <v>0.2</v>
      </c>
      <c r="K30" s="67">
        <v>0.2</v>
      </c>
      <c r="L30" s="67">
        <v>0.2</v>
      </c>
      <c r="M30" s="67">
        <v>0.2</v>
      </c>
      <c r="N30" s="67"/>
      <c r="O30" s="58"/>
      <c r="P30" s="58"/>
      <c r="Q30" s="58"/>
      <c r="R30" s="58"/>
      <c r="S30" s="58"/>
      <c r="T30" s="58"/>
      <c r="U30" s="94" t="s">
        <v>61</v>
      </c>
      <c r="V30" s="94"/>
      <c r="W30" s="94"/>
      <c r="X30" s="94"/>
      <c r="Y30" s="94"/>
      <c r="Z30" s="94"/>
      <c r="AA30" s="94">
        <v>3</v>
      </c>
      <c r="AB30" s="94"/>
      <c r="AC30" s="94"/>
      <c r="AD30" s="94"/>
      <c r="AE30" s="94"/>
      <c r="AF30" s="94"/>
      <c r="AG30" s="94"/>
    </row>
    <row r="31" spans="1:33" ht="72" x14ac:dyDescent="0.35">
      <c r="A31" s="112"/>
      <c r="B31" s="94"/>
      <c r="C31" s="94"/>
      <c r="D31" s="94"/>
      <c r="E31" s="65" t="s">
        <v>62</v>
      </c>
      <c r="F31" s="67">
        <v>0.33</v>
      </c>
      <c r="G31" s="3" t="s">
        <v>95</v>
      </c>
      <c r="H31" s="3" t="s">
        <v>73</v>
      </c>
      <c r="I31" s="67">
        <v>0.2</v>
      </c>
      <c r="J31" s="67">
        <v>0.2</v>
      </c>
      <c r="K31" s="67">
        <v>0.2</v>
      </c>
      <c r="L31" s="67">
        <v>0.2</v>
      </c>
      <c r="M31" s="67">
        <v>0.2</v>
      </c>
      <c r="N31" s="67"/>
      <c r="O31" s="58"/>
      <c r="P31" s="58"/>
      <c r="Q31" s="58"/>
      <c r="R31" s="58"/>
      <c r="S31" s="58"/>
      <c r="T31" s="58"/>
      <c r="U31" s="94"/>
      <c r="V31" s="94"/>
      <c r="W31" s="94"/>
      <c r="X31" s="94"/>
      <c r="Y31" s="94"/>
      <c r="Z31" s="94"/>
      <c r="AA31" s="94">
        <v>1</v>
      </c>
      <c r="AB31" s="94"/>
      <c r="AC31" s="94"/>
      <c r="AD31" s="94"/>
      <c r="AE31" s="94"/>
      <c r="AF31" s="94"/>
      <c r="AG31" s="94"/>
    </row>
    <row r="32" spans="1:33" ht="54" x14ac:dyDescent="0.35">
      <c r="A32" s="112"/>
      <c r="B32" s="94"/>
      <c r="C32" s="94"/>
      <c r="D32" s="94"/>
      <c r="E32" s="65" t="s">
        <v>63</v>
      </c>
      <c r="F32" s="67">
        <v>0.34</v>
      </c>
      <c r="G32" s="3" t="s">
        <v>95</v>
      </c>
      <c r="H32" s="3" t="s">
        <v>73</v>
      </c>
      <c r="I32" s="67">
        <v>0.2</v>
      </c>
      <c r="J32" s="67">
        <v>0.2</v>
      </c>
      <c r="K32" s="67">
        <v>0.2</v>
      </c>
      <c r="L32" s="67">
        <v>0.2</v>
      </c>
      <c r="M32" s="67">
        <v>0.2</v>
      </c>
      <c r="N32" s="67"/>
      <c r="O32" s="58"/>
      <c r="P32" s="58"/>
      <c r="Q32" s="58"/>
      <c r="R32" s="58"/>
      <c r="S32" s="58"/>
      <c r="T32" s="58"/>
      <c r="U32" s="94"/>
      <c r="V32" s="94"/>
      <c r="W32" s="94"/>
      <c r="X32" s="94"/>
      <c r="Y32" s="94"/>
      <c r="Z32" s="94"/>
      <c r="AA32" s="94">
        <v>1</v>
      </c>
      <c r="AB32" s="94"/>
      <c r="AC32" s="94"/>
      <c r="AD32" s="94"/>
      <c r="AE32" s="94"/>
      <c r="AF32" s="94"/>
      <c r="AG32" s="94"/>
    </row>
    <row r="33" spans="1:33" x14ac:dyDescent="0.3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x14ac:dyDescent="0.35">
      <c r="A34" s="108"/>
      <c r="B34" s="94" t="s">
        <v>30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82" t="s">
        <v>32</v>
      </c>
      <c r="AB34" s="82"/>
      <c r="AC34" s="82"/>
      <c r="AD34" s="82"/>
      <c r="AE34" s="82"/>
      <c r="AF34" s="82"/>
      <c r="AG34" s="82"/>
    </row>
    <row r="35" spans="1:33" x14ac:dyDescent="0.35">
      <c r="A35" s="108"/>
      <c r="B35" s="94" t="s">
        <v>37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82" t="s">
        <v>38</v>
      </c>
      <c r="AB35" s="82"/>
      <c r="AC35" s="82"/>
      <c r="AD35" s="82"/>
      <c r="AE35" s="82"/>
      <c r="AF35" s="82"/>
      <c r="AG35" s="82"/>
    </row>
    <row r="36" spans="1:33" x14ac:dyDescent="0.35">
      <c r="A36" s="108"/>
      <c r="B36" s="94" t="s">
        <v>31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82"/>
      <c r="AB36" s="82"/>
      <c r="AC36" s="82"/>
      <c r="AD36" s="82"/>
      <c r="AE36" s="82"/>
      <c r="AF36" s="82"/>
      <c r="AG36" s="82"/>
    </row>
    <row r="37" spans="1:33" x14ac:dyDescent="0.35">
      <c r="A37" s="108"/>
      <c r="B37" s="109" t="s">
        <v>424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82" t="s">
        <v>53</v>
      </c>
      <c r="AB37" s="82"/>
      <c r="AC37" s="82"/>
      <c r="AD37" s="82"/>
      <c r="AE37" s="82"/>
      <c r="AF37" s="82"/>
      <c r="AG37" s="82"/>
    </row>
    <row r="38" spans="1:33" x14ac:dyDescent="0.35">
      <c r="A38" s="94" t="s">
        <v>0</v>
      </c>
      <c r="B38" s="94" t="s">
        <v>1</v>
      </c>
      <c r="C38" s="94" t="s">
        <v>2</v>
      </c>
      <c r="D38" s="94" t="s">
        <v>34</v>
      </c>
      <c r="E38" s="94"/>
      <c r="F38" s="94"/>
      <c r="G38" s="94"/>
      <c r="H38" s="94"/>
      <c r="I38" s="94" t="s">
        <v>15</v>
      </c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 t="s">
        <v>35</v>
      </c>
      <c r="V38" s="94" t="s">
        <v>11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  <row r="39" spans="1:33" ht="54" x14ac:dyDescent="0.35">
      <c r="A39" s="94"/>
      <c r="B39" s="94"/>
      <c r="C39" s="94"/>
      <c r="D39" s="58" t="s">
        <v>10</v>
      </c>
      <c r="E39" s="58" t="s">
        <v>36</v>
      </c>
      <c r="F39" s="58" t="s">
        <v>12</v>
      </c>
      <c r="G39" s="58" t="s">
        <v>13</v>
      </c>
      <c r="H39" s="58" t="s">
        <v>14</v>
      </c>
      <c r="I39" s="58" t="s">
        <v>16</v>
      </c>
      <c r="J39" s="58" t="s">
        <v>17</v>
      </c>
      <c r="K39" s="58" t="s">
        <v>18</v>
      </c>
      <c r="L39" s="58" t="s">
        <v>19</v>
      </c>
      <c r="M39" s="58" t="s">
        <v>20</v>
      </c>
      <c r="N39" s="58" t="s">
        <v>21</v>
      </c>
      <c r="O39" s="58" t="s">
        <v>22</v>
      </c>
      <c r="P39" s="58" t="s">
        <v>23</v>
      </c>
      <c r="Q39" s="58" t="s">
        <v>24</v>
      </c>
      <c r="R39" s="58" t="s">
        <v>25</v>
      </c>
      <c r="S39" s="58" t="s">
        <v>26</v>
      </c>
      <c r="T39" s="58" t="s">
        <v>27</v>
      </c>
      <c r="U39" s="94"/>
      <c r="V39" s="58" t="s">
        <v>16</v>
      </c>
      <c r="W39" s="58" t="s">
        <v>17</v>
      </c>
      <c r="X39" s="58" t="s">
        <v>18</v>
      </c>
      <c r="Y39" s="58" t="s">
        <v>19</v>
      </c>
      <c r="Z39" s="58" t="s">
        <v>20</v>
      </c>
      <c r="AA39" s="58" t="s">
        <v>21</v>
      </c>
      <c r="AB39" s="58" t="s">
        <v>22</v>
      </c>
      <c r="AC39" s="58" t="s">
        <v>23</v>
      </c>
      <c r="AD39" s="58" t="s">
        <v>24</v>
      </c>
      <c r="AE39" s="58" t="s">
        <v>25</v>
      </c>
      <c r="AF39" s="58" t="s">
        <v>26</v>
      </c>
      <c r="AG39" s="58" t="s">
        <v>27</v>
      </c>
    </row>
    <row r="40" spans="1:33" ht="90" x14ac:dyDescent="0.35">
      <c r="A40" s="122" t="s">
        <v>93</v>
      </c>
      <c r="B40" s="122" t="s">
        <v>39</v>
      </c>
      <c r="C40" s="94" t="s">
        <v>3</v>
      </c>
      <c r="D40" s="94" t="s">
        <v>559</v>
      </c>
      <c r="E40" s="65" t="s">
        <v>396</v>
      </c>
      <c r="F40" s="67">
        <v>0.3</v>
      </c>
      <c r="G40" s="58" t="s">
        <v>95</v>
      </c>
      <c r="H40" s="58" t="s">
        <v>101</v>
      </c>
      <c r="I40" s="67">
        <v>0.08</v>
      </c>
      <c r="J40" s="67">
        <v>0.08</v>
      </c>
      <c r="K40" s="67">
        <v>0.09</v>
      </c>
      <c r="L40" s="67">
        <v>0.08</v>
      </c>
      <c r="M40" s="67">
        <v>0.08</v>
      </c>
      <c r="N40" s="67">
        <v>0.09</v>
      </c>
      <c r="O40" s="67">
        <v>0.08</v>
      </c>
      <c r="P40" s="67">
        <v>0.08</v>
      </c>
      <c r="Q40" s="67">
        <v>0.09</v>
      </c>
      <c r="R40" s="67">
        <v>0.08</v>
      </c>
      <c r="S40" s="67">
        <v>0.08</v>
      </c>
      <c r="T40" s="67">
        <v>0.09</v>
      </c>
      <c r="U40" s="94" t="s">
        <v>974</v>
      </c>
      <c r="V40" s="94"/>
      <c r="W40" s="94"/>
      <c r="X40" s="94">
        <v>1</v>
      </c>
      <c r="Y40" s="94"/>
      <c r="Z40" s="94">
        <v>1</v>
      </c>
      <c r="AA40" s="94"/>
      <c r="AB40" s="94"/>
      <c r="AC40" s="94">
        <v>1</v>
      </c>
      <c r="AD40" s="94"/>
      <c r="AE40" s="94"/>
      <c r="AF40" s="94">
        <v>1</v>
      </c>
      <c r="AG40" s="94"/>
    </row>
    <row r="41" spans="1:33" ht="90" x14ac:dyDescent="0.35">
      <c r="A41" s="122"/>
      <c r="B41" s="122"/>
      <c r="C41" s="94"/>
      <c r="D41" s="94"/>
      <c r="E41" s="65" t="s">
        <v>397</v>
      </c>
      <c r="F41" s="67">
        <v>0.3</v>
      </c>
      <c r="G41" s="58" t="s">
        <v>95</v>
      </c>
      <c r="H41" s="58" t="s">
        <v>101</v>
      </c>
      <c r="I41" s="67">
        <v>0.08</v>
      </c>
      <c r="J41" s="67">
        <v>0.08</v>
      </c>
      <c r="K41" s="67">
        <v>0.09</v>
      </c>
      <c r="L41" s="67">
        <v>0.08</v>
      </c>
      <c r="M41" s="67">
        <v>0.08</v>
      </c>
      <c r="N41" s="67">
        <v>0.09</v>
      </c>
      <c r="O41" s="67">
        <v>0.08</v>
      </c>
      <c r="P41" s="67">
        <v>0.08</v>
      </c>
      <c r="Q41" s="67">
        <v>0.09</v>
      </c>
      <c r="R41" s="67">
        <v>0.08</v>
      </c>
      <c r="S41" s="67">
        <v>0.08</v>
      </c>
      <c r="T41" s="67">
        <v>0.09</v>
      </c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1:33" ht="72" x14ac:dyDescent="0.35">
      <c r="A42" s="122"/>
      <c r="B42" s="122"/>
      <c r="C42" s="94"/>
      <c r="D42" s="94"/>
      <c r="E42" s="65" t="s">
        <v>398</v>
      </c>
      <c r="F42" s="67">
        <v>0.4</v>
      </c>
      <c r="G42" s="58" t="s">
        <v>69</v>
      </c>
      <c r="H42" s="58" t="s">
        <v>101</v>
      </c>
      <c r="I42" s="67"/>
      <c r="J42" s="67">
        <v>0.09</v>
      </c>
      <c r="K42" s="67">
        <v>0.09</v>
      </c>
      <c r="L42" s="67">
        <v>0.09</v>
      </c>
      <c r="M42" s="67">
        <v>0.09</v>
      </c>
      <c r="N42" s="67">
        <v>0.09</v>
      </c>
      <c r="O42" s="67">
        <v>0.09</v>
      </c>
      <c r="P42" s="67">
        <v>0.09</v>
      </c>
      <c r="Q42" s="67">
        <v>0.09</v>
      </c>
      <c r="R42" s="67">
        <v>0.09</v>
      </c>
      <c r="S42" s="67">
        <v>0.09</v>
      </c>
      <c r="T42" s="67">
        <v>0.09</v>
      </c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</row>
    <row r="43" spans="1:33" ht="72" x14ac:dyDescent="0.35">
      <c r="A43" s="122"/>
      <c r="B43" s="122"/>
      <c r="C43" s="94"/>
      <c r="D43" s="94" t="s">
        <v>975</v>
      </c>
      <c r="E43" s="65" t="s">
        <v>399</v>
      </c>
      <c r="F43" s="63">
        <v>0.1</v>
      </c>
      <c r="G43" s="58" t="s">
        <v>69</v>
      </c>
      <c r="H43" s="58" t="s">
        <v>101</v>
      </c>
      <c r="I43" s="58"/>
      <c r="J43" s="67">
        <v>0.09</v>
      </c>
      <c r="K43" s="67">
        <v>0.09</v>
      </c>
      <c r="L43" s="67">
        <v>0.09</v>
      </c>
      <c r="M43" s="67">
        <v>0.09</v>
      </c>
      <c r="N43" s="67">
        <v>0.09</v>
      </c>
      <c r="O43" s="67">
        <v>0.09</v>
      </c>
      <c r="P43" s="67">
        <v>0.09</v>
      </c>
      <c r="Q43" s="67">
        <v>0.09</v>
      </c>
      <c r="R43" s="67">
        <v>0.09</v>
      </c>
      <c r="S43" s="67">
        <v>0.09</v>
      </c>
      <c r="T43" s="67">
        <v>0.09</v>
      </c>
      <c r="U43" s="94" t="s">
        <v>566</v>
      </c>
      <c r="V43" s="94"/>
      <c r="W43" s="94">
        <v>3</v>
      </c>
      <c r="X43" s="94">
        <v>3</v>
      </c>
      <c r="Y43" s="94">
        <v>3</v>
      </c>
      <c r="Z43" s="94">
        <v>3</v>
      </c>
      <c r="AA43" s="94">
        <v>3</v>
      </c>
      <c r="AB43" s="94">
        <v>3</v>
      </c>
      <c r="AC43" s="94">
        <v>3</v>
      </c>
      <c r="AD43" s="94">
        <v>3</v>
      </c>
      <c r="AE43" s="94">
        <v>3</v>
      </c>
      <c r="AF43" s="94">
        <v>3</v>
      </c>
      <c r="AG43" s="94">
        <v>3</v>
      </c>
    </row>
    <row r="44" spans="1:33" ht="54" x14ac:dyDescent="0.35">
      <c r="A44" s="122"/>
      <c r="B44" s="122"/>
      <c r="C44" s="94"/>
      <c r="D44" s="94"/>
      <c r="E44" s="65" t="s">
        <v>400</v>
      </c>
      <c r="F44" s="63">
        <v>0.2</v>
      </c>
      <c r="G44" s="58" t="s">
        <v>69</v>
      </c>
      <c r="H44" s="58" t="s">
        <v>101</v>
      </c>
      <c r="I44" s="58"/>
      <c r="J44" s="67">
        <v>0.09</v>
      </c>
      <c r="K44" s="67">
        <v>0.09</v>
      </c>
      <c r="L44" s="67">
        <v>0.09</v>
      </c>
      <c r="M44" s="67">
        <v>0.09</v>
      </c>
      <c r="N44" s="67">
        <v>0.09</v>
      </c>
      <c r="O44" s="67">
        <v>0.09</v>
      </c>
      <c r="P44" s="67">
        <v>0.09</v>
      </c>
      <c r="Q44" s="67">
        <v>0.09</v>
      </c>
      <c r="R44" s="67">
        <v>0.09</v>
      </c>
      <c r="S44" s="67">
        <v>0.09</v>
      </c>
      <c r="T44" s="67">
        <v>0.09</v>
      </c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</row>
    <row r="45" spans="1:33" ht="54" x14ac:dyDescent="0.35">
      <c r="A45" s="122"/>
      <c r="B45" s="122"/>
      <c r="C45" s="94"/>
      <c r="D45" s="94"/>
      <c r="E45" s="65" t="s">
        <v>401</v>
      </c>
      <c r="F45" s="63">
        <v>0.2</v>
      </c>
      <c r="G45" s="58" t="s">
        <v>69</v>
      </c>
      <c r="H45" s="58" t="s">
        <v>101</v>
      </c>
      <c r="I45" s="58"/>
      <c r="J45" s="67">
        <v>0.09</v>
      </c>
      <c r="K45" s="67">
        <v>0.09</v>
      </c>
      <c r="L45" s="67">
        <v>0.09</v>
      </c>
      <c r="M45" s="67">
        <v>0.09</v>
      </c>
      <c r="N45" s="67">
        <v>0.09</v>
      </c>
      <c r="O45" s="67">
        <v>0.09</v>
      </c>
      <c r="P45" s="67">
        <v>0.09</v>
      </c>
      <c r="Q45" s="67">
        <v>0.09</v>
      </c>
      <c r="R45" s="67">
        <v>0.09</v>
      </c>
      <c r="S45" s="67">
        <v>0.09</v>
      </c>
      <c r="T45" s="67">
        <v>0.09</v>
      </c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</row>
    <row r="46" spans="1:33" ht="90" x14ac:dyDescent="0.35">
      <c r="A46" s="122"/>
      <c r="B46" s="122"/>
      <c r="C46" s="94"/>
      <c r="D46" s="94"/>
      <c r="E46" s="65" t="s">
        <v>402</v>
      </c>
      <c r="F46" s="63">
        <v>0.5</v>
      </c>
      <c r="G46" s="58" t="s">
        <v>69</v>
      </c>
      <c r="H46" s="58" t="s">
        <v>101</v>
      </c>
      <c r="I46" s="58"/>
      <c r="J46" s="67">
        <v>0.09</v>
      </c>
      <c r="K46" s="67">
        <v>0.09</v>
      </c>
      <c r="L46" s="67">
        <v>0.09</v>
      </c>
      <c r="M46" s="67">
        <v>0.09</v>
      </c>
      <c r="N46" s="67">
        <v>0.09</v>
      </c>
      <c r="O46" s="67">
        <v>0.09</v>
      </c>
      <c r="P46" s="67">
        <v>0.09</v>
      </c>
      <c r="Q46" s="67">
        <v>0.09</v>
      </c>
      <c r="R46" s="67">
        <v>0.09</v>
      </c>
      <c r="S46" s="67">
        <v>0.09</v>
      </c>
      <c r="T46" s="67">
        <v>0.09</v>
      </c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</row>
    <row r="47" spans="1:33" ht="72" x14ac:dyDescent="0.35">
      <c r="A47" s="122"/>
      <c r="B47" s="94" t="s">
        <v>41</v>
      </c>
      <c r="C47" s="94" t="s">
        <v>3</v>
      </c>
      <c r="D47" s="94" t="s">
        <v>976</v>
      </c>
      <c r="E47" s="65" t="s">
        <v>403</v>
      </c>
      <c r="F47" s="63">
        <v>0.3</v>
      </c>
      <c r="G47" s="58" t="s">
        <v>95</v>
      </c>
      <c r="H47" s="58" t="s">
        <v>101</v>
      </c>
      <c r="I47" s="67">
        <v>0.08</v>
      </c>
      <c r="J47" s="67">
        <v>0.08</v>
      </c>
      <c r="K47" s="67">
        <v>0.09</v>
      </c>
      <c r="L47" s="67">
        <v>0.08</v>
      </c>
      <c r="M47" s="67">
        <v>0.08</v>
      </c>
      <c r="N47" s="67">
        <v>0.09</v>
      </c>
      <c r="O47" s="67">
        <v>0.08</v>
      </c>
      <c r="P47" s="67">
        <v>0.08</v>
      </c>
      <c r="Q47" s="67">
        <v>0.09</v>
      </c>
      <c r="R47" s="67">
        <v>0.08</v>
      </c>
      <c r="S47" s="67">
        <v>0.08</v>
      </c>
      <c r="T47" s="67">
        <v>0.09</v>
      </c>
      <c r="U47" s="94" t="s">
        <v>977</v>
      </c>
      <c r="V47" s="94">
        <v>3</v>
      </c>
      <c r="W47" s="94">
        <v>3</v>
      </c>
      <c r="X47" s="94">
        <v>3</v>
      </c>
      <c r="Y47" s="94">
        <v>3</v>
      </c>
      <c r="Z47" s="94">
        <v>3</v>
      </c>
      <c r="AA47" s="94">
        <v>3</v>
      </c>
      <c r="AB47" s="94">
        <v>3</v>
      </c>
      <c r="AC47" s="94">
        <v>3</v>
      </c>
      <c r="AD47" s="94">
        <v>3</v>
      </c>
      <c r="AE47" s="94">
        <v>3</v>
      </c>
      <c r="AF47" s="94">
        <v>3</v>
      </c>
      <c r="AG47" s="94">
        <v>3</v>
      </c>
    </row>
    <row r="48" spans="1:33" ht="108" x14ac:dyDescent="0.35">
      <c r="A48" s="122"/>
      <c r="B48" s="94"/>
      <c r="C48" s="94"/>
      <c r="D48" s="94"/>
      <c r="E48" s="65" t="s">
        <v>404</v>
      </c>
      <c r="F48" s="63">
        <v>0.3</v>
      </c>
      <c r="G48" s="58" t="s">
        <v>95</v>
      </c>
      <c r="H48" s="58" t="s">
        <v>101</v>
      </c>
      <c r="I48" s="67">
        <v>0.08</v>
      </c>
      <c r="J48" s="67">
        <v>0.08</v>
      </c>
      <c r="K48" s="67">
        <v>0.09</v>
      </c>
      <c r="L48" s="67">
        <v>0.08</v>
      </c>
      <c r="M48" s="67">
        <v>0.08</v>
      </c>
      <c r="N48" s="67">
        <v>0.09</v>
      </c>
      <c r="O48" s="67">
        <v>0.08</v>
      </c>
      <c r="P48" s="67">
        <v>0.08</v>
      </c>
      <c r="Q48" s="67">
        <v>0.09</v>
      </c>
      <c r="R48" s="67">
        <v>0.08</v>
      </c>
      <c r="S48" s="67">
        <v>0.08</v>
      </c>
      <c r="T48" s="67">
        <v>0.09</v>
      </c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</row>
    <row r="49" spans="1:33" ht="126" x14ac:dyDescent="0.35">
      <c r="A49" s="122"/>
      <c r="B49" s="94"/>
      <c r="C49" s="94"/>
      <c r="D49" s="94"/>
      <c r="E49" s="65" t="s">
        <v>405</v>
      </c>
      <c r="F49" s="63">
        <v>0.4</v>
      </c>
      <c r="G49" s="58" t="s">
        <v>95</v>
      </c>
      <c r="H49" s="58" t="s">
        <v>101</v>
      </c>
      <c r="I49" s="67">
        <v>0.08</v>
      </c>
      <c r="J49" s="67">
        <v>0.08</v>
      </c>
      <c r="K49" s="67">
        <v>0.09</v>
      </c>
      <c r="L49" s="67">
        <v>0.08</v>
      </c>
      <c r="M49" s="67">
        <v>0.08</v>
      </c>
      <c r="N49" s="67">
        <v>0.09</v>
      </c>
      <c r="O49" s="67">
        <v>0.08</v>
      </c>
      <c r="P49" s="67">
        <v>0.08</v>
      </c>
      <c r="Q49" s="67">
        <v>0.09</v>
      </c>
      <c r="R49" s="67">
        <v>0.08</v>
      </c>
      <c r="S49" s="67">
        <v>0.08</v>
      </c>
      <c r="T49" s="67">
        <v>0.09</v>
      </c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</row>
    <row r="50" spans="1:33" ht="54" x14ac:dyDescent="0.35">
      <c r="A50" s="122"/>
      <c r="B50" s="94"/>
      <c r="C50" s="94"/>
      <c r="D50" s="94" t="s">
        <v>560</v>
      </c>
      <c r="E50" s="65" t="s">
        <v>406</v>
      </c>
      <c r="F50" s="63">
        <v>0.2</v>
      </c>
      <c r="G50" s="58" t="s">
        <v>74</v>
      </c>
      <c r="H50" s="58" t="s">
        <v>74</v>
      </c>
      <c r="I50" s="66"/>
      <c r="J50" s="66"/>
      <c r="K50" s="66"/>
      <c r="L50" s="66"/>
      <c r="M50" s="66"/>
      <c r="N50" s="63">
        <v>1</v>
      </c>
      <c r="O50" s="58"/>
      <c r="P50" s="66"/>
      <c r="Q50" s="66"/>
      <c r="R50" s="66"/>
      <c r="S50" s="66"/>
      <c r="T50" s="66"/>
      <c r="U50" s="94" t="s">
        <v>978</v>
      </c>
      <c r="V50" s="94"/>
      <c r="W50" s="94"/>
      <c r="X50" s="94"/>
      <c r="Y50" s="94"/>
      <c r="Z50" s="94"/>
      <c r="AA50" s="94"/>
      <c r="AB50" s="94">
        <v>1</v>
      </c>
      <c r="AC50" s="94"/>
      <c r="AD50" s="94"/>
      <c r="AE50" s="94"/>
      <c r="AF50" s="94">
        <v>1</v>
      </c>
      <c r="AG50" s="94"/>
    </row>
    <row r="51" spans="1:33" ht="72" x14ac:dyDescent="0.35">
      <c r="A51" s="122"/>
      <c r="B51" s="94"/>
      <c r="C51" s="94"/>
      <c r="D51" s="94"/>
      <c r="E51" s="65" t="s">
        <v>407</v>
      </c>
      <c r="F51" s="63">
        <v>0.2</v>
      </c>
      <c r="G51" s="58" t="s">
        <v>69</v>
      </c>
      <c r="H51" s="58" t="s">
        <v>179</v>
      </c>
      <c r="I51" s="66"/>
      <c r="J51" s="63">
        <v>0.2</v>
      </c>
      <c r="K51" s="66"/>
      <c r="L51" s="63">
        <v>0.2</v>
      </c>
      <c r="M51" s="66"/>
      <c r="N51" s="63">
        <v>0.2</v>
      </c>
      <c r="O51" s="58"/>
      <c r="P51" s="63">
        <v>0.2</v>
      </c>
      <c r="Q51" s="66"/>
      <c r="R51" s="63">
        <v>0.2</v>
      </c>
      <c r="S51" s="66"/>
      <c r="T51" s="6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</row>
    <row r="52" spans="1:33" ht="54" x14ac:dyDescent="0.35">
      <c r="A52" s="122"/>
      <c r="B52" s="94"/>
      <c r="C52" s="94"/>
      <c r="D52" s="94"/>
      <c r="E52" s="65" t="s">
        <v>408</v>
      </c>
      <c r="F52" s="63">
        <v>0.2</v>
      </c>
      <c r="G52" s="58" t="s">
        <v>71</v>
      </c>
      <c r="H52" s="58" t="s">
        <v>152</v>
      </c>
      <c r="I52" s="66"/>
      <c r="J52" s="66"/>
      <c r="K52" s="63">
        <v>0.33</v>
      </c>
      <c r="L52" s="66"/>
      <c r="M52" s="66"/>
      <c r="N52" s="63">
        <v>0.33</v>
      </c>
      <c r="O52" s="58"/>
      <c r="P52" s="66"/>
      <c r="Q52" s="66"/>
      <c r="R52" s="66"/>
      <c r="S52" s="63">
        <v>0.34</v>
      </c>
      <c r="T52" s="6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</row>
    <row r="53" spans="1:33" ht="54" x14ac:dyDescent="0.35">
      <c r="A53" s="122"/>
      <c r="B53" s="94"/>
      <c r="C53" s="94"/>
      <c r="D53" s="94"/>
      <c r="E53" s="65" t="s">
        <v>913</v>
      </c>
      <c r="F53" s="63">
        <v>0.4</v>
      </c>
      <c r="G53" s="58" t="s">
        <v>71</v>
      </c>
      <c r="H53" s="58" t="s">
        <v>152</v>
      </c>
      <c r="I53" s="66"/>
      <c r="J53" s="66"/>
      <c r="K53" s="63">
        <v>0.33</v>
      </c>
      <c r="L53" s="66"/>
      <c r="M53" s="66"/>
      <c r="N53" s="63">
        <v>0.33</v>
      </c>
      <c r="O53" s="58"/>
      <c r="P53" s="66"/>
      <c r="Q53" s="66"/>
      <c r="R53" s="66"/>
      <c r="S53" s="63">
        <v>0.34</v>
      </c>
      <c r="T53" s="6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</row>
    <row r="54" spans="1:33" ht="108" x14ac:dyDescent="0.35">
      <c r="A54" s="122"/>
      <c r="B54" s="94"/>
      <c r="C54" s="94"/>
      <c r="D54" s="94" t="s">
        <v>561</v>
      </c>
      <c r="E54" s="65" t="s">
        <v>409</v>
      </c>
      <c r="F54" s="63">
        <v>0.35</v>
      </c>
      <c r="G54" s="58" t="s">
        <v>95</v>
      </c>
      <c r="H54" s="58" t="s">
        <v>101</v>
      </c>
      <c r="I54" s="67">
        <v>0.08</v>
      </c>
      <c r="J54" s="67">
        <v>0.08</v>
      </c>
      <c r="K54" s="67">
        <v>0.09</v>
      </c>
      <c r="L54" s="67">
        <v>0.08</v>
      </c>
      <c r="M54" s="67">
        <v>0.08</v>
      </c>
      <c r="N54" s="67">
        <v>0.09</v>
      </c>
      <c r="O54" s="67">
        <v>0.08</v>
      </c>
      <c r="P54" s="67">
        <v>0.08</v>
      </c>
      <c r="Q54" s="67">
        <v>0.09</v>
      </c>
      <c r="R54" s="67">
        <v>0.08</v>
      </c>
      <c r="S54" s="67">
        <v>0.08</v>
      </c>
      <c r="T54" s="67">
        <v>0.09</v>
      </c>
      <c r="U54" s="94" t="s">
        <v>979</v>
      </c>
      <c r="V54" s="94"/>
      <c r="W54" s="94"/>
      <c r="X54" s="94">
        <v>1</v>
      </c>
      <c r="Y54" s="94"/>
      <c r="Z54" s="94"/>
      <c r="AA54" s="94">
        <v>1</v>
      </c>
      <c r="AB54" s="94"/>
      <c r="AC54" s="94"/>
      <c r="AD54" s="94">
        <v>1</v>
      </c>
      <c r="AE54" s="94"/>
      <c r="AF54" s="94"/>
      <c r="AG54" s="94">
        <v>1</v>
      </c>
    </row>
    <row r="55" spans="1:33" ht="54" x14ac:dyDescent="0.35">
      <c r="A55" s="122"/>
      <c r="B55" s="94"/>
      <c r="C55" s="94"/>
      <c r="D55" s="94"/>
      <c r="E55" s="65" t="s">
        <v>410</v>
      </c>
      <c r="F55" s="63">
        <v>0.35</v>
      </c>
      <c r="G55" s="58" t="s">
        <v>95</v>
      </c>
      <c r="H55" s="58" t="s">
        <v>101</v>
      </c>
      <c r="I55" s="67">
        <v>0.08</v>
      </c>
      <c r="J55" s="67">
        <v>0.08</v>
      </c>
      <c r="K55" s="67">
        <v>0.09</v>
      </c>
      <c r="L55" s="67">
        <v>0.08</v>
      </c>
      <c r="M55" s="67">
        <v>0.08</v>
      </c>
      <c r="N55" s="67">
        <v>0.09</v>
      </c>
      <c r="O55" s="67">
        <v>0.08</v>
      </c>
      <c r="P55" s="67">
        <v>0.08</v>
      </c>
      <c r="Q55" s="67">
        <v>0.09</v>
      </c>
      <c r="R55" s="67">
        <v>0.08</v>
      </c>
      <c r="S55" s="67">
        <v>0.08</v>
      </c>
      <c r="T55" s="67">
        <v>0.09</v>
      </c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</row>
    <row r="56" spans="1:33" ht="90" x14ac:dyDescent="0.35">
      <c r="A56" s="122"/>
      <c r="B56" s="94"/>
      <c r="C56" s="94"/>
      <c r="D56" s="94"/>
      <c r="E56" s="65" t="s">
        <v>411</v>
      </c>
      <c r="F56" s="63">
        <v>0.3</v>
      </c>
      <c r="G56" s="58" t="s">
        <v>95</v>
      </c>
      <c r="H56" s="58" t="s">
        <v>101</v>
      </c>
      <c r="I56" s="67">
        <v>0.08</v>
      </c>
      <c r="J56" s="67">
        <v>0.08</v>
      </c>
      <c r="K56" s="67">
        <v>0.09</v>
      </c>
      <c r="L56" s="67">
        <v>0.08</v>
      </c>
      <c r="M56" s="67">
        <v>0.08</v>
      </c>
      <c r="N56" s="67">
        <v>0.09</v>
      </c>
      <c r="O56" s="67">
        <v>0.08</v>
      </c>
      <c r="P56" s="67">
        <v>0.08</v>
      </c>
      <c r="Q56" s="67">
        <v>0.09</v>
      </c>
      <c r="R56" s="67">
        <v>0.08</v>
      </c>
      <c r="S56" s="67">
        <v>0.08</v>
      </c>
      <c r="T56" s="67">
        <v>0.09</v>
      </c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</row>
    <row r="57" spans="1:33" ht="90" x14ac:dyDescent="0.35">
      <c r="A57" s="122"/>
      <c r="B57" s="94"/>
      <c r="C57" s="94"/>
      <c r="D57" s="94" t="s">
        <v>562</v>
      </c>
      <c r="E57" s="65" t="s">
        <v>412</v>
      </c>
      <c r="F57" s="63">
        <v>0.35</v>
      </c>
      <c r="G57" s="58" t="s">
        <v>95</v>
      </c>
      <c r="H57" s="58" t="s">
        <v>101</v>
      </c>
      <c r="I57" s="67">
        <v>0.08</v>
      </c>
      <c r="J57" s="67">
        <v>0.08</v>
      </c>
      <c r="K57" s="67">
        <v>0.09</v>
      </c>
      <c r="L57" s="67">
        <v>0.08</v>
      </c>
      <c r="M57" s="67">
        <v>0.08</v>
      </c>
      <c r="N57" s="67">
        <v>0.09</v>
      </c>
      <c r="O57" s="67">
        <v>0.08</v>
      </c>
      <c r="P57" s="67">
        <v>0.08</v>
      </c>
      <c r="Q57" s="67">
        <v>0.09</v>
      </c>
      <c r="R57" s="67">
        <v>0.08</v>
      </c>
      <c r="S57" s="67">
        <v>0.08</v>
      </c>
      <c r="T57" s="67">
        <v>0.09</v>
      </c>
      <c r="U57" s="94" t="s">
        <v>980</v>
      </c>
      <c r="V57" s="94"/>
      <c r="W57" s="94"/>
      <c r="X57" s="94">
        <v>1</v>
      </c>
      <c r="Y57" s="94"/>
      <c r="Z57" s="94"/>
      <c r="AA57" s="94">
        <v>1</v>
      </c>
      <c r="AB57" s="94"/>
      <c r="AC57" s="94"/>
      <c r="AD57" s="94">
        <v>1</v>
      </c>
      <c r="AE57" s="94"/>
      <c r="AF57" s="94"/>
      <c r="AG57" s="94">
        <v>1</v>
      </c>
    </row>
    <row r="58" spans="1:33" ht="54" x14ac:dyDescent="0.35">
      <c r="A58" s="122"/>
      <c r="B58" s="94"/>
      <c r="C58" s="94"/>
      <c r="D58" s="94"/>
      <c r="E58" s="65" t="s">
        <v>413</v>
      </c>
      <c r="F58" s="63">
        <v>0.35</v>
      </c>
      <c r="G58" s="58" t="s">
        <v>95</v>
      </c>
      <c r="H58" s="58" t="s">
        <v>101</v>
      </c>
      <c r="I58" s="67">
        <v>0.08</v>
      </c>
      <c r="J58" s="67">
        <v>0.08</v>
      </c>
      <c r="K58" s="67">
        <v>0.09</v>
      </c>
      <c r="L58" s="67">
        <v>0.08</v>
      </c>
      <c r="M58" s="67">
        <v>0.08</v>
      </c>
      <c r="N58" s="67">
        <v>0.09</v>
      </c>
      <c r="O58" s="67">
        <v>0.08</v>
      </c>
      <c r="P58" s="67">
        <v>0.08</v>
      </c>
      <c r="Q58" s="67">
        <v>0.09</v>
      </c>
      <c r="R58" s="67">
        <v>0.08</v>
      </c>
      <c r="S58" s="67">
        <v>0.08</v>
      </c>
      <c r="T58" s="67">
        <v>0.09</v>
      </c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</row>
    <row r="59" spans="1:33" ht="90" x14ac:dyDescent="0.35">
      <c r="A59" s="122"/>
      <c r="B59" s="94"/>
      <c r="C59" s="94"/>
      <c r="D59" s="94"/>
      <c r="E59" s="65" t="s">
        <v>414</v>
      </c>
      <c r="F59" s="63">
        <v>0.3</v>
      </c>
      <c r="G59" s="58" t="s">
        <v>95</v>
      </c>
      <c r="H59" s="58" t="s">
        <v>101</v>
      </c>
      <c r="I59" s="67">
        <v>0.08</v>
      </c>
      <c r="J59" s="67">
        <v>0.08</v>
      </c>
      <c r="K59" s="67">
        <v>0.09</v>
      </c>
      <c r="L59" s="67">
        <v>0.08</v>
      </c>
      <c r="M59" s="67">
        <v>0.08</v>
      </c>
      <c r="N59" s="67">
        <v>0.09</v>
      </c>
      <c r="O59" s="67">
        <v>0.08</v>
      </c>
      <c r="P59" s="67">
        <v>0.08</v>
      </c>
      <c r="Q59" s="67">
        <v>0.09</v>
      </c>
      <c r="R59" s="67">
        <v>0.08</v>
      </c>
      <c r="S59" s="67">
        <v>0.08</v>
      </c>
      <c r="T59" s="67">
        <v>0.09</v>
      </c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</row>
    <row r="60" spans="1:33" ht="72" x14ac:dyDescent="0.35">
      <c r="A60" s="122"/>
      <c r="B60" s="94"/>
      <c r="C60" s="94"/>
      <c r="D60" s="58" t="s">
        <v>563</v>
      </c>
      <c r="E60" s="65" t="s">
        <v>415</v>
      </c>
      <c r="F60" s="63">
        <v>1</v>
      </c>
      <c r="G60" s="58" t="s">
        <v>69</v>
      </c>
      <c r="H60" s="58" t="s">
        <v>152</v>
      </c>
      <c r="I60" s="66"/>
      <c r="J60" s="63">
        <v>0.1</v>
      </c>
      <c r="K60" s="63">
        <v>0.1</v>
      </c>
      <c r="L60" s="63">
        <v>0.1</v>
      </c>
      <c r="M60" s="63">
        <v>0.1</v>
      </c>
      <c r="N60" s="63">
        <v>0.1</v>
      </c>
      <c r="O60" s="63">
        <v>0.1</v>
      </c>
      <c r="P60" s="63">
        <v>0.1</v>
      </c>
      <c r="Q60" s="63">
        <v>0.1</v>
      </c>
      <c r="R60" s="63">
        <v>0.1</v>
      </c>
      <c r="S60" s="63">
        <v>0.1</v>
      </c>
      <c r="T60" s="66"/>
      <c r="U60" s="58" t="s">
        <v>981</v>
      </c>
      <c r="V60" s="58"/>
      <c r="W60" s="58">
        <v>2</v>
      </c>
      <c r="X60" s="58"/>
      <c r="Y60" s="58">
        <v>2</v>
      </c>
      <c r="Z60" s="58"/>
      <c r="AA60" s="58">
        <v>2</v>
      </c>
      <c r="AB60" s="58"/>
      <c r="AC60" s="58">
        <v>2</v>
      </c>
      <c r="AD60" s="58"/>
      <c r="AE60" s="58">
        <v>2</v>
      </c>
      <c r="AF60" s="58"/>
      <c r="AG60" s="58">
        <v>2</v>
      </c>
    </row>
    <row r="61" spans="1:33" ht="54" x14ac:dyDescent="0.35">
      <c r="A61" s="122"/>
      <c r="B61" s="94"/>
      <c r="C61" s="94"/>
      <c r="D61" s="94" t="s">
        <v>564</v>
      </c>
      <c r="E61" s="65" t="s">
        <v>416</v>
      </c>
      <c r="F61" s="63">
        <v>0.3</v>
      </c>
      <c r="G61" s="58" t="s">
        <v>69</v>
      </c>
      <c r="H61" s="58" t="s">
        <v>152</v>
      </c>
      <c r="I61" s="63"/>
      <c r="J61" s="63">
        <v>0.1</v>
      </c>
      <c r="K61" s="63">
        <v>0.1</v>
      </c>
      <c r="L61" s="63">
        <v>0.1</v>
      </c>
      <c r="M61" s="63">
        <v>0.1</v>
      </c>
      <c r="N61" s="63">
        <v>0.1</v>
      </c>
      <c r="O61" s="63">
        <v>0.1</v>
      </c>
      <c r="P61" s="63">
        <v>0.1</v>
      </c>
      <c r="Q61" s="63">
        <v>0.1</v>
      </c>
      <c r="R61" s="63">
        <v>0.1</v>
      </c>
      <c r="S61" s="63">
        <v>0.1</v>
      </c>
      <c r="T61" s="63"/>
      <c r="U61" s="94" t="s">
        <v>973</v>
      </c>
      <c r="V61" s="94"/>
      <c r="W61" s="94"/>
      <c r="X61" s="94">
        <v>1</v>
      </c>
      <c r="Y61" s="94"/>
      <c r="Z61" s="94"/>
      <c r="AA61" s="94">
        <v>1</v>
      </c>
      <c r="AB61" s="94"/>
      <c r="AC61" s="94"/>
      <c r="AD61" s="94">
        <v>1</v>
      </c>
      <c r="AE61" s="94"/>
      <c r="AF61" s="94"/>
      <c r="AG61" s="94">
        <v>1</v>
      </c>
    </row>
    <row r="62" spans="1:33" ht="54" x14ac:dyDescent="0.35">
      <c r="A62" s="122"/>
      <c r="B62" s="94"/>
      <c r="C62" s="94"/>
      <c r="D62" s="94"/>
      <c r="E62" s="65" t="s">
        <v>413</v>
      </c>
      <c r="F62" s="63">
        <v>0.2</v>
      </c>
      <c r="G62" s="58" t="s">
        <v>69</v>
      </c>
      <c r="H62" s="58" t="s">
        <v>152</v>
      </c>
      <c r="I62" s="63"/>
      <c r="J62" s="63">
        <v>0.1</v>
      </c>
      <c r="K62" s="63">
        <v>0.1</v>
      </c>
      <c r="L62" s="63">
        <v>0.1</v>
      </c>
      <c r="M62" s="63">
        <v>0.1</v>
      </c>
      <c r="N62" s="63">
        <v>0.1</v>
      </c>
      <c r="O62" s="63">
        <v>0.1</v>
      </c>
      <c r="P62" s="63">
        <v>0.1</v>
      </c>
      <c r="Q62" s="63">
        <v>0.1</v>
      </c>
      <c r="R62" s="63">
        <v>0.1</v>
      </c>
      <c r="S62" s="63">
        <v>0.1</v>
      </c>
      <c r="T62" s="63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</row>
    <row r="63" spans="1:33" ht="54" x14ac:dyDescent="0.35">
      <c r="A63" s="122"/>
      <c r="B63" s="94"/>
      <c r="C63" s="94"/>
      <c r="D63" s="94"/>
      <c r="E63" s="65" t="s">
        <v>417</v>
      </c>
      <c r="F63" s="63">
        <v>0.5</v>
      </c>
      <c r="G63" s="58" t="s">
        <v>69</v>
      </c>
      <c r="H63" s="58" t="s">
        <v>152</v>
      </c>
      <c r="I63" s="63"/>
      <c r="J63" s="63">
        <v>0.1</v>
      </c>
      <c r="K63" s="63">
        <v>0.1</v>
      </c>
      <c r="L63" s="63">
        <v>0.1</v>
      </c>
      <c r="M63" s="63">
        <v>0.1</v>
      </c>
      <c r="N63" s="63">
        <v>0.1</v>
      </c>
      <c r="O63" s="63">
        <v>0.1</v>
      </c>
      <c r="P63" s="63">
        <v>0.1</v>
      </c>
      <c r="Q63" s="63">
        <v>0.1</v>
      </c>
      <c r="R63" s="63">
        <v>0.1</v>
      </c>
      <c r="S63" s="63">
        <v>0.1</v>
      </c>
      <c r="T63" s="63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 ht="90" x14ac:dyDescent="0.35">
      <c r="A64" s="122"/>
      <c r="B64" s="94"/>
      <c r="C64" s="94"/>
      <c r="D64" s="94" t="s">
        <v>565</v>
      </c>
      <c r="E64" s="65" t="s">
        <v>418</v>
      </c>
      <c r="F64" s="67">
        <v>0.3</v>
      </c>
      <c r="G64" s="58" t="s">
        <v>69</v>
      </c>
      <c r="H64" s="58" t="s">
        <v>152</v>
      </c>
      <c r="I64" s="58"/>
      <c r="J64" s="63">
        <v>0.1</v>
      </c>
      <c r="K64" s="63">
        <v>0.1</v>
      </c>
      <c r="L64" s="63">
        <v>0.1</v>
      </c>
      <c r="M64" s="63">
        <v>0.1</v>
      </c>
      <c r="N64" s="63">
        <v>0.1</v>
      </c>
      <c r="O64" s="63">
        <v>0.1</v>
      </c>
      <c r="P64" s="63">
        <v>0.1</v>
      </c>
      <c r="Q64" s="63">
        <v>0.1</v>
      </c>
      <c r="R64" s="63">
        <v>0.1</v>
      </c>
      <c r="S64" s="63">
        <v>0.1</v>
      </c>
      <c r="T64" s="58"/>
      <c r="U64" s="94" t="s">
        <v>419</v>
      </c>
      <c r="V64" s="94"/>
      <c r="W64" s="94">
        <v>2</v>
      </c>
      <c r="X64" s="94"/>
      <c r="Y64" s="94">
        <v>2</v>
      </c>
      <c r="Z64" s="94"/>
      <c r="AA64" s="94">
        <v>2</v>
      </c>
      <c r="AB64" s="94"/>
      <c r="AC64" s="94">
        <v>2</v>
      </c>
      <c r="AD64" s="94"/>
      <c r="AE64" s="94">
        <v>2</v>
      </c>
      <c r="AF64" s="94"/>
      <c r="AG64" s="94">
        <v>2</v>
      </c>
    </row>
    <row r="65" spans="1:33" ht="126" x14ac:dyDescent="0.35">
      <c r="A65" s="122"/>
      <c r="B65" s="94"/>
      <c r="C65" s="94"/>
      <c r="D65" s="94"/>
      <c r="E65" s="65" t="s">
        <v>420</v>
      </c>
      <c r="F65" s="67">
        <v>0.2</v>
      </c>
      <c r="G65" s="58" t="s">
        <v>69</v>
      </c>
      <c r="H65" s="58" t="s">
        <v>152</v>
      </c>
      <c r="I65" s="58"/>
      <c r="J65" s="63">
        <v>0.1</v>
      </c>
      <c r="K65" s="63">
        <v>0.1</v>
      </c>
      <c r="L65" s="63">
        <v>0.1</v>
      </c>
      <c r="M65" s="63">
        <v>0.1</v>
      </c>
      <c r="N65" s="63">
        <v>0.1</v>
      </c>
      <c r="O65" s="63">
        <v>0.1</v>
      </c>
      <c r="P65" s="63">
        <v>0.1</v>
      </c>
      <c r="Q65" s="63">
        <v>0.1</v>
      </c>
      <c r="R65" s="63">
        <v>0.1</v>
      </c>
      <c r="S65" s="63">
        <v>0.1</v>
      </c>
      <c r="T65" s="58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</row>
    <row r="66" spans="1:33" ht="54" x14ac:dyDescent="0.35">
      <c r="A66" s="122"/>
      <c r="B66" s="94"/>
      <c r="C66" s="94"/>
      <c r="D66" s="94"/>
      <c r="E66" s="65" t="s">
        <v>548</v>
      </c>
      <c r="F66" s="67">
        <v>0.5</v>
      </c>
      <c r="G66" s="58" t="s">
        <v>69</v>
      </c>
      <c r="H66" s="58" t="s">
        <v>152</v>
      </c>
      <c r="I66" s="58"/>
      <c r="J66" s="67">
        <v>0.1</v>
      </c>
      <c r="K66" s="63">
        <v>0.1</v>
      </c>
      <c r="L66" s="63">
        <v>0.1</v>
      </c>
      <c r="M66" s="63">
        <v>0.1</v>
      </c>
      <c r="N66" s="63">
        <v>0.1</v>
      </c>
      <c r="O66" s="63">
        <v>0.1</v>
      </c>
      <c r="P66" s="63">
        <v>0.1</v>
      </c>
      <c r="Q66" s="63">
        <v>0.1</v>
      </c>
      <c r="R66" s="63">
        <v>0.1</v>
      </c>
      <c r="S66" s="63">
        <v>0.1</v>
      </c>
      <c r="T66" s="58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</row>
    <row r="67" spans="1:33" ht="72" x14ac:dyDescent="0.35">
      <c r="A67" s="122"/>
      <c r="B67" s="94"/>
      <c r="C67" s="94"/>
      <c r="D67" s="94" t="s">
        <v>421</v>
      </c>
      <c r="E67" s="65" t="s">
        <v>914</v>
      </c>
      <c r="F67" s="67">
        <v>0.3</v>
      </c>
      <c r="G67" s="58" t="s">
        <v>95</v>
      </c>
      <c r="H67" s="58" t="s">
        <v>152</v>
      </c>
      <c r="I67" s="67">
        <v>0.09</v>
      </c>
      <c r="J67" s="67">
        <v>0.09</v>
      </c>
      <c r="K67" s="67">
        <v>0.09</v>
      </c>
      <c r="L67" s="67">
        <v>0.09</v>
      </c>
      <c r="M67" s="67">
        <v>0.09</v>
      </c>
      <c r="N67" s="67">
        <v>0.09</v>
      </c>
      <c r="O67" s="67">
        <v>0.09</v>
      </c>
      <c r="P67" s="67">
        <v>0.09</v>
      </c>
      <c r="Q67" s="67">
        <v>0.09</v>
      </c>
      <c r="R67" s="67">
        <v>0.09</v>
      </c>
      <c r="S67" s="67">
        <v>0.09</v>
      </c>
      <c r="T67" s="58"/>
      <c r="U67" s="94" t="s">
        <v>422</v>
      </c>
      <c r="V67" s="94"/>
      <c r="W67" s="94"/>
      <c r="X67" s="94"/>
      <c r="Y67" s="94"/>
      <c r="Z67" s="94"/>
      <c r="AA67" s="94">
        <v>1</v>
      </c>
      <c r="AB67" s="94"/>
      <c r="AC67" s="94"/>
      <c r="AD67" s="94"/>
      <c r="AE67" s="94"/>
      <c r="AF67" s="94">
        <v>1</v>
      </c>
      <c r="AG67" s="94"/>
    </row>
    <row r="68" spans="1:33" ht="108" x14ac:dyDescent="0.35">
      <c r="A68" s="122" t="s">
        <v>1403</v>
      </c>
      <c r="B68" s="94"/>
      <c r="C68" s="94"/>
      <c r="D68" s="94"/>
      <c r="E68" s="65" t="s">
        <v>915</v>
      </c>
      <c r="F68" s="67">
        <v>0.4</v>
      </c>
      <c r="G68" s="58" t="s">
        <v>95</v>
      </c>
      <c r="H68" s="58" t="s">
        <v>152</v>
      </c>
      <c r="I68" s="67">
        <v>0.09</v>
      </c>
      <c r="J68" s="67">
        <v>0.09</v>
      </c>
      <c r="K68" s="67">
        <v>0.09</v>
      </c>
      <c r="L68" s="67">
        <v>0.09</v>
      </c>
      <c r="M68" s="67">
        <v>0.09</v>
      </c>
      <c r="N68" s="67">
        <v>0.09</v>
      </c>
      <c r="O68" s="67">
        <v>0.09</v>
      </c>
      <c r="P68" s="67">
        <v>0.09</v>
      </c>
      <c r="Q68" s="67">
        <v>0.09</v>
      </c>
      <c r="R68" s="67">
        <v>0.09</v>
      </c>
      <c r="S68" s="67">
        <v>0.09</v>
      </c>
      <c r="T68" s="58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</row>
    <row r="69" spans="1:33" ht="90" x14ac:dyDescent="0.35">
      <c r="A69" s="122"/>
      <c r="B69" s="94"/>
      <c r="C69" s="94"/>
      <c r="D69" s="94"/>
      <c r="E69" s="65" t="s">
        <v>423</v>
      </c>
      <c r="F69" s="67">
        <v>0.3</v>
      </c>
      <c r="G69" s="58" t="s">
        <v>95</v>
      </c>
      <c r="H69" s="58" t="s">
        <v>152</v>
      </c>
      <c r="I69" s="67">
        <v>0.09</v>
      </c>
      <c r="J69" s="67">
        <v>0.09</v>
      </c>
      <c r="K69" s="67">
        <v>0.09</v>
      </c>
      <c r="L69" s="67">
        <v>0.09</v>
      </c>
      <c r="M69" s="67">
        <v>0.09</v>
      </c>
      <c r="N69" s="67">
        <v>0.09</v>
      </c>
      <c r="O69" s="67">
        <v>0.09</v>
      </c>
      <c r="P69" s="67">
        <v>0.09</v>
      </c>
      <c r="Q69" s="67">
        <v>0.09</v>
      </c>
      <c r="R69" s="67">
        <v>0.09</v>
      </c>
      <c r="S69" s="67">
        <v>0.09</v>
      </c>
      <c r="T69" s="58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</row>
    <row r="70" spans="1:33" x14ac:dyDescent="0.3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3" x14ac:dyDescent="0.35">
      <c r="A71" s="105"/>
      <c r="B71" s="94" t="s">
        <v>30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 t="s">
        <v>32</v>
      </c>
      <c r="AB71" s="94"/>
      <c r="AC71" s="94"/>
      <c r="AD71" s="94"/>
      <c r="AE71" s="94"/>
      <c r="AF71" s="94"/>
      <c r="AG71" s="94"/>
    </row>
    <row r="72" spans="1:33" x14ac:dyDescent="0.35">
      <c r="A72" s="105"/>
      <c r="B72" s="94" t="s">
        <v>37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 t="s">
        <v>38</v>
      </c>
      <c r="AB72" s="94"/>
      <c r="AC72" s="94"/>
      <c r="AD72" s="94"/>
      <c r="AE72" s="94"/>
      <c r="AF72" s="94"/>
      <c r="AG72" s="94"/>
    </row>
    <row r="73" spans="1:33" x14ac:dyDescent="0.35">
      <c r="A73" s="105"/>
      <c r="B73" s="94" t="s">
        <v>31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</row>
    <row r="74" spans="1:33" x14ac:dyDescent="0.35">
      <c r="A74" s="105"/>
      <c r="B74" s="109" t="s">
        <v>455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94" t="s">
        <v>53</v>
      </c>
      <c r="AB74" s="94"/>
      <c r="AC74" s="94"/>
      <c r="AD74" s="94"/>
      <c r="AE74" s="94"/>
      <c r="AF74" s="94"/>
      <c r="AG74" s="94"/>
    </row>
    <row r="75" spans="1:33" x14ac:dyDescent="0.35">
      <c r="A75" s="94" t="s">
        <v>0</v>
      </c>
      <c r="B75" s="94" t="s">
        <v>1</v>
      </c>
      <c r="C75" s="94" t="s">
        <v>2</v>
      </c>
      <c r="D75" s="94" t="s">
        <v>34</v>
      </c>
      <c r="E75" s="94"/>
      <c r="F75" s="94"/>
      <c r="G75" s="94"/>
      <c r="H75" s="94"/>
      <c r="I75" s="94" t="s">
        <v>15</v>
      </c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 t="s">
        <v>35</v>
      </c>
      <c r="V75" s="94" t="s">
        <v>11</v>
      </c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3" ht="54" x14ac:dyDescent="0.35">
      <c r="A76" s="94"/>
      <c r="B76" s="94"/>
      <c r="C76" s="94"/>
      <c r="D76" s="58" t="s">
        <v>10</v>
      </c>
      <c r="E76" s="58" t="s">
        <v>36</v>
      </c>
      <c r="F76" s="58" t="s">
        <v>12</v>
      </c>
      <c r="G76" s="58" t="s">
        <v>13</v>
      </c>
      <c r="H76" s="58" t="s">
        <v>14</v>
      </c>
      <c r="I76" s="58" t="s">
        <v>16</v>
      </c>
      <c r="J76" s="58" t="s">
        <v>17</v>
      </c>
      <c r="K76" s="58" t="s">
        <v>18</v>
      </c>
      <c r="L76" s="58" t="s">
        <v>19</v>
      </c>
      <c r="M76" s="58" t="s">
        <v>20</v>
      </c>
      <c r="N76" s="58" t="s">
        <v>21</v>
      </c>
      <c r="O76" s="58" t="s">
        <v>22</v>
      </c>
      <c r="P76" s="58" t="s">
        <v>23</v>
      </c>
      <c r="Q76" s="58" t="s">
        <v>24</v>
      </c>
      <c r="R76" s="58" t="s">
        <v>25</v>
      </c>
      <c r="S76" s="58" t="s">
        <v>26</v>
      </c>
      <c r="T76" s="58" t="s">
        <v>27</v>
      </c>
      <c r="U76" s="94"/>
      <c r="V76" s="58" t="s">
        <v>16</v>
      </c>
      <c r="W76" s="58" t="s">
        <v>17</v>
      </c>
      <c r="X76" s="58" t="s">
        <v>18</v>
      </c>
      <c r="Y76" s="58" t="s">
        <v>19</v>
      </c>
      <c r="Z76" s="58" t="s">
        <v>20</v>
      </c>
      <c r="AA76" s="58" t="s">
        <v>21</v>
      </c>
      <c r="AB76" s="58" t="s">
        <v>22</v>
      </c>
      <c r="AC76" s="58" t="s">
        <v>23</v>
      </c>
      <c r="AD76" s="58" t="s">
        <v>24</v>
      </c>
      <c r="AE76" s="58" t="s">
        <v>25</v>
      </c>
      <c r="AF76" s="58" t="s">
        <v>26</v>
      </c>
      <c r="AG76" s="58" t="s">
        <v>27</v>
      </c>
    </row>
    <row r="77" spans="1:33" ht="54" x14ac:dyDescent="0.35">
      <c r="A77" s="112" t="s">
        <v>93</v>
      </c>
      <c r="B77" s="94" t="s">
        <v>40</v>
      </c>
      <c r="C77" s="94" t="s">
        <v>4</v>
      </c>
      <c r="D77" s="94" t="s">
        <v>625</v>
      </c>
      <c r="E77" s="65" t="s">
        <v>425</v>
      </c>
      <c r="F77" s="58">
        <v>40</v>
      </c>
      <c r="G77" s="58" t="s">
        <v>72</v>
      </c>
      <c r="H77" s="58" t="s">
        <v>426</v>
      </c>
      <c r="I77" s="67"/>
      <c r="J77" s="67"/>
      <c r="K77" s="67"/>
      <c r="L77" s="67">
        <v>0.33</v>
      </c>
      <c r="M77" s="67"/>
      <c r="N77" s="67"/>
      <c r="O77" s="67">
        <v>0.33</v>
      </c>
      <c r="P77" s="67"/>
      <c r="Q77" s="67"/>
      <c r="R77" s="67"/>
      <c r="S77" s="67">
        <v>0.34</v>
      </c>
      <c r="T77" s="67"/>
      <c r="U77" s="94" t="s">
        <v>683</v>
      </c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>
        <v>4</v>
      </c>
    </row>
    <row r="78" spans="1:33" ht="36" x14ac:dyDescent="0.35">
      <c r="A78" s="112"/>
      <c r="B78" s="94"/>
      <c r="C78" s="94"/>
      <c r="D78" s="94"/>
      <c r="E78" s="65" t="s">
        <v>427</v>
      </c>
      <c r="F78" s="58">
        <v>40</v>
      </c>
      <c r="G78" s="58" t="s">
        <v>71</v>
      </c>
      <c r="H78" s="58" t="s">
        <v>428</v>
      </c>
      <c r="I78" s="67"/>
      <c r="J78" s="67"/>
      <c r="K78" s="67">
        <v>0.2</v>
      </c>
      <c r="L78" s="67"/>
      <c r="M78" s="67"/>
      <c r="N78" s="67"/>
      <c r="O78" s="67">
        <v>0.4</v>
      </c>
      <c r="P78" s="67"/>
      <c r="Q78" s="67"/>
      <c r="R78" s="67"/>
      <c r="S78" s="67"/>
      <c r="T78" s="67">
        <v>0.4</v>
      </c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</row>
    <row r="79" spans="1:33" ht="36" x14ac:dyDescent="0.35">
      <c r="A79" s="112"/>
      <c r="B79" s="94"/>
      <c r="C79" s="94"/>
      <c r="D79" s="94"/>
      <c r="E79" s="65" t="s">
        <v>429</v>
      </c>
      <c r="F79" s="58">
        <v>20</v>
      </c>
      <c r="G79" s="58" t="s">
        <v>80</v>
      </c>
      <c r="H79" s="58" t="s">
        <v>426</v>
      </c>
      <c r="I79" s="67"/>
      <c r="J79" s="67"/>
      <c r="K79" s="67"/>
      <c r="L79" s="67"/>
      <c r="M79" s="67"/>
      <c r="N79" s="67"/>
      <c r="O79" s="67">
        <v>0.5</v>
      </c>
      <c r="P79" s="67"/>
      <c r="Q79" s="67"/>
      <c r="R79" s="67"/>
      <c r="S79" s="67">
        <v>0.5</v>
      </c>
      <c r="T79" s="67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</row>
    <row r="80" spans="1:33" ht="36" x14ac:dyDescent="0.35">
      <c r="A80" s="115" t="s">
        <v>8</v>
      </c>
      <c r="B80" s="112" t="s">
        <v>49</v>
      </c>
      <c r="C80" s="94" t="s">
        <v>4</v>
      </c>
      <c r="D80" s="94" t="s">
        <v>626</v>
      </c>
      <c r="E80" s="65" t="s">
        <v>430</v>
      </c>
      <c r="F80" s="58">
        <v>20</v>
      </c>
      <c r="G80" s="58" t="s">
        <v>431</v>
      </c>
      <c r="H80" s="58" t="s">
        <v>428</v>
      </c>
      <c r="I80" s="67">
        <v>0.08</v>
      </c>
      <c r="J80" s="67">
        <v>0.08</v>
      </c>
      <c r="K80" s="67">
        <v>0.08</v>
      </c>
      <c r="L80" s="67">
        <v>0.08</v>
      </c>
      <c r="M80" s="67">
        <v>0.08</v>
      </c>
      <c r="N80" s="67">
        <v>0.08</v>
      </c>
      <c r="O80" s="67">
        <v>0.08</v>
      </c>
      <c r="P80" s="67">
        <v>0.08</v>
      </c>
      <c r="Q80" s="67">
        <v>0.09</v>
      </c>
      <c r="R80" s="67">
        <v>0.09</v>
      </c>
      <c r="S80" s="67">
        <v>0.09</v>
      </c>
      <c r="T80" s="67">
        <v>0.09</v>
      </c>
      <c r="U80" s="94" t="s">
        <v>684</v>
      </c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>
        <v>6</v>
      </c>
    </row>
    <row r="81" spans="1:33" ht="72" x14ac:dyDescent="0.35">
      <c r="A81" s="115"/>
      <c r="B81" s="112"/>
      <c r="C81" s="94"/>
      <c r="D81" s="94"/>
      <c r="E81" s="65" t="s">
        <v>432</v>
      </c>
      <c r="F81" s="58">
        <v>20</v>
      </c>
      <c r="G81" s="58" t="s">
        <v>72</v>
      </c>
      <c r="H81" s="58" t="s">
        <v>99</v>
      </c>
      <c r="I81" s="67"/>
      <c r="J81" s="67"/>
      <c r="K81" s="67"/>
      <c r="L81" s="67">
        <f>16/80</f>
        <v>0.2</v>
      </c>
      <c r="M81" s="67">
        <f>16/80</f>
        <v>0.2</v>
      </c>
      <c r="N81" s="67">
        <f>16/80</f>
        <v>0.2</v>
      </c>
      <c r="O81" s="67">
        <f>16/80</f>
        <v>0.2</v>
      </c>
      <c r="P81" s="67">
        <f>16/80</f>
        <v>0.2</v>
      </c>
      <c r="Q81" s="67"/>
      <c r="R81" s="67"/>
      <c r="S81" s="67"/>
      <c r="T81" s="67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</row>
    <row r="82" spans="1:33" ht="54" x14ac:dyDescent="0.35">
      <c r="A82" s="115"/>
      <c r="B82" s="112"/>
      <c r="C82" s="94"/>
      <c r="D82" s="94"/>
      <c r="E82" s="65" t="s">
        <v>433</v>
      </c>
      <c r="F82" s="58">
        <v>15</v>
      </c>
      <c r="G82" s="58" t="s">
        <v>431</v>
      </c>
      <c r="H82" s="58" t="s">
        <v>434</v>
      </c>
      <c r="I82" s="67">
        <v>0.1</v>
      </c>
      <c r="J82" s="67">
        <v>0.1</v>
      </c>
      <c r="K82" s="67">
        <v>0.1</v>
      </c>
      <c r="L82" s="67">
        <v>0.1</v>
      </c>
      <c r="M82" s="67">
        <v>0.1</v>
      </c>
      <c r="N82" s="67">
        <v>0.1</v>
      </c>
      <c r="O82" s="67">
        <v>0.1</v>
      </c>
      <c r="P82" s="67">
        <v>0.1</v>
      </c>
      <c r="Q82" s="67">
        <v>0.1</v>
      </c>
      <c r="R82" s="67">
        <v>0.1</v>
      </c>
      <c r="S82" s="67"/>
      <c r="T82" s="67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</row>
    <row r="83" spans="1:33" ht="72" x14ac:dyDescent="0.35">
      <c r="A83" s="115"/>
      <c r="B83" s="112"/>
      <c r="C83" s="94"/>
      <c r="D83" s="94"/>
      <c r="E83" s="65" t="s">
        <v>435</v>
      </c>
      <c r="F83" s="58">
        <v>15</v>
      </c>
      <c r="G83" s="58" t="s">
        <v>71</v>
      </c>
      <c r="H83" s="58" t="s">
        <v>436</v>
      </c>
      <c r="I83" s="67"/>
      <c r="J83" s="67"/>
      <c r="K83" s="67">
        <f>42/300</f>
        <v>0.14000000000000001</v>
      </c>
      <c r="L83" s="67">
        <f>42/300</f>
        <v>0.14000000000000001</v>
      </c>
      <c r="M83" s="67">
        <f>48/300</f>
        <v>0.16</v>
      </c>
      <c r="N83" s="67">
        <f>42/300</f>
        <v>0.14000000000000001</v>
      </c>
      <c r="O83" s="67">
        <f>42/300</f>
        <v>0.14000000000000001</v>
      </c>
      <c r="P83" s="67">
        <f>42/300</f>
        <v>0.14000000000000001</v>
      </c>
      <c r="Q83" s="67">
        <f>42/300</f>
        <v>0.14000000000000001</v>
      </c>
      <c r="R83" s="67"/>
      <c r="S83" s="67"/>
      <c r="T83" s="67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</row>
    <row r="84" spans="1:33" ht="72" x14ac:dyDescent="0.35">
      <c r="A84" s="115"/>
      <c r="B84" s="112"/>
      <c r="C84" s="94"/>
      <c r="D84" s="94"/>
      <c r="E84" s="65" t="s">
        <v>437</v>
      </c>
      <c r="F84" s="58">
        <v>15</v>
      </c>
      <c r="G84" s="58" t="s">
        <v>70</v>
      </c>
      <c r="H84" s="58" t="s">
        <v>426</v>
      </c>
      <c r="I84" s="67"/>
      <c r="J84" s="67"/>
      <c r="K84" s="67">
        <f>4/42</f>
        <v>9.5238095238095233E-2</v>
      </c>
      <c r="L84" s="67">
        <f t="shared" ref="L84:P84" si="0">5/42</f>
        <v>0.11904761904761904</v>
      </c>
      <c r="M84" s="67">
        <f t="shared" si="0"/>
        <v>0.11904761904761904</v>
      </c>
      <c r="N84" s="67">
        <f t="shared" si="0"/>
        <v>0.11904761904761904</v>
      </c>
      <c r="O84" s="67">
        <f t="shared" si="0"/>
        <v>0.11904761904761904</v>
      </c>
      <c r="P84" s="67">
        <f t="shared" si="0"/>
        <v>0.11904761904761904</v>
      </c>
      <c r="Q84" s="67">
        <v>0.1</v>
      </c>
      <c r="R84" s="67">
        <f>4/42</f>
        <v>9.5238095238095233E-2</v>
      </c>
      <c r="S84" s="67">
        <f>4/42</f>
        <v>9.5238095238095233E-2</v>
      </c>
      <c r="T84" s="67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</row>
    <row r="85" spans="1:33" ht="36" x14ac:dyDescent="0.35">
      <c r="A85" s="115"/>
      <c r="B85" s="112"/>
      <c r="C85" s="94"/>
      <c r="D85" s="94"/>
      <c r="E85" s="65" t="s">
        <v>438</v>
      </c>
      <c r="F85" s="58">
        <v>15</v>
      </c>
      <c r="G85" s="58" t="s">
        <v>71</v>
      </c>
      <c r="H85" s="58" t="s">
        <v>426</v>
      </c>
      <c r="I85" s="67"/>
      <c r="J85" s="67"/>
      <c r="K85" s="67">
        <v>0.33</v>
      </c>
      <c r="L85" s="67"/>
      <c r="M85" s="67"/>
      <c r="N85" s="67"/>
      <c r="O85" s="67">
        <v>0.33</v>
      </c>
      <c r="P85" s="67"/>
      <c r="Q85" s="67"/>
      <c r="R85" s="67"/>
      <c r="S85" s="67">
        <v>0.34</v>
      </c>
      <c r="T85" s="67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</row>
    <row r="86" spans="1:33" ht="36" x14ac:dyDescent="0.35">
      <c r="A86" s="115"/>
      <c r="B86" s="112"/>
      <c r="C86" s="94" t="s">
        <v>4</v>
      </c>
      <c r="D86" s="94" t="s">
        <v>627</v>
      </c>
      <c r="E86" s="65" t="s">
        <v>439</v>
      </c>
      <c r="F86" s="58">
        <v>20</v>
      </c>
      <c r="G86" s="58" t="s">
        <v>95</v>
      </c>
      <c r="H86" s="58" t="s">
        <v>71</v>
      </c>
      <c r="I86" s="67">
        <v>0.33</v>
      </c>
      <c r="J86" s="67">
        <v>0.33</v>
      </c>
      <c r="K86" s="67">
        <v>0.34</v>
      </c>
      <c r="L86" s="67"/>
      <c r="M86" s="67"/>
      <c r="N86" s="67"/>
      <c r="O86" s="67"/>
      <c r="P86" s="67"/>
      <c r="Q86" s="67"/>
      <c r="R86" s="67"/>
      <c r="S86" s="67"/>
      <c r="T86" s="67"/>
      <c r="U86" s="94" t="s">
        <v>685</v>
      </c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>
        <v>95</v>
      </c>
      <c r="AG86" s="94"/>
    </row>
    <row r="87" spans="1:33" ht="36" x14ac:dyDescent="0.35">
      <c r="A87" s="115"/>
      <c r="B87" s="112"/>
      <c r="C87" s="94"/>
      <c r="D87" s="94"/>
      <c r="E87" s="65" t="s">
        <v>440</v>
      </c>
      <c r="F87" s="58">
        <v>40</v>
      </c>
      <c r="G87" s="58" t="s">
        <v>77</v>
      </c>
      <c r="H87" s="58" t="s">
        <v>428</v>
      </c>
      <c r="I87" s="67"/>
      <c r="J87" s="67">
        <f>7/95</f>
        <v>7.3684210526315783E-2</v>
      </c>
      <c r="K87" s="67">
        <f t="shared" ref="K87:Q87" si="1">10/95</f>
        <v>0.10526315789473684</v>
      </c>
      <c r="L87" s="67">
        <f t="shared" si="1"/>
        <v>0.10526315789473684</v>
      </c>
      <c r="M87" s="67">
        <f t="shared" si="1"/>
        <v>0.10526315789473684</v>
      </c>
      <c r="N87" s="67">
        <f t="shared" si="1"/>
        <v>0.10526315789473684</v>
      </c>
      <c r="O87" s="67">
        <f t="shared" si="1"/>
        <v>0.10526315789473684</v>
      </c>
      <c r="P87" s="67">
        <f t="shared" si="1"/>
        <v>0.10526315789473684</v>
      </c>
      <c r="Q87" s="67">
        <f t="shared" si="1"/>
        <v>0.10526315789473684</v>
      </c>
      <c r="R87" s="67">
        <v>0.08</v>
      </c>
      <c r="S87" s="67">
        <f>8/95</f>
        <v>8.4210526315789472E-2</v>
      </c>
      <c r="T87" s="67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</row>
    <row r="88" spans="1:33" ht="36" x14ac:dyDescent="0.35">
      <c r="A88" s="115"/>
      <c r="B88" s="112"/>
      <c r="C88" s="94"/>
      <c r="D88" s="94"/>
      <c r="E88" s="65" t="s">
        <v>441</v>
      </c>
      <c r="F88" s="58">
        <v>20</v>
      </c>
      <c r="G88" s="58" t="s">
        <v>80</v>
      </c>
      <c r="H88" s="58" t="s">
        <v>428</v>
      </c>
      <c r="I88" s="67"/>
      <c r="J88" s="67"/>
      <c r="K88" s="67"/>
      <c r="L88" s="67"/>
      <c r="M88" s="67"/>
      <c r="N88" s="67"/>
      <c r="O88" s="67">
        <v>0.5</v>
      </c>
      <c r="P88" s="67"/>
      <c r="Q88" s="67"/>
      <c r="R88" s="67"/>
      <c r="S88" s="67"/>
      <c r="T88" s="67">
        <v>0.5</v>
      </c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</row>
    <row r="89" spans="1:33" ht="72" x14ac:dyDescent="0.35">
      <c r="A89" s="115"/>
      <c r="B89" s="112"/>
      <c r="C89" s="94"/>
      <c r="D89" s="94"/>
      <c r="E89" s="65" t="s">
        <v>442</v>
      </c>
      <c r="F89" s="58">
        <v>20</v>
      </c>
      <c r="G89" s="58" t="s">
        <v>70</v>
      </c>
      <c r="H89" s="58" t="s">
        <v>426</v>
      </c>
      <c r="I89" s="67"/>
      <c r="J89" s="67"/>
      <c r="K89" s="67">
        <v>0.33</v>
      </c>
      <c r="L89" s="67"/>
      <c r="M89" s="67"/>
      <c r="N89" s="67"/>
      <c r="O89" s="67"/>
      <c r="P89" s="67"/>
      <c r="Q89" s="67"/>
      <c r="R89" s="67"/>
      <c r="S89" s="67">
        <v>0.67</v>
      </c>
      <c r="T89" s="67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</row>
    <row r="90" spans="1:33" ht="54" x14ac:dyDescent="0.35">
      <c r="A90" s="115"/>
      <c r="B90" s="112"/>
      <c r="C90" s="94" t="s">
        <v>4</v>
      </c>
      <c r="D90" s="94" t="s">
        <v>628</v>
      </c>
      <c r="E90" s="65" t="s">
        <v>443</v>
      </c>
      <c r="F90" s="58">
        <v>50</v>
      </c>
      <c r="G90" s="58" t="s">
        <v>71</v>
      </c>
      <c r="H90" s="58" t="s">
        <v>101</v>
      </c>
      <c r="I90" s="67"/>
      <c r="J90" s="67"/>
      <c r="K90" s="67">
        <v>0.1</v>
      </c>
      <c r="L90" s="67">
        <v>0.1</v>
      </c>
      <c r="M90" s="67">
        <v>0.1</v>
      </c>
      <c r="N90" s="67">
        <v>0.1</v>
      </c>
      <c r="O90" s="67">
        <v>0.1</v>
      </c>
      <c r="P90" s="67">
        <v>0.1</v>
      </c>
      <c r="Q90" s="67">
        <v>0.1</v>
      </c>
      <c r="R90" s="67">
        <v>0.1</v>
      </c>
      <c r="S90" s="67">
        <v>0.1</v>
      </c>
      <c r="T90" s="67">
        <v>0.1</v>
      </c>
      <c r="U90" s="94" t="s">
        <v>680</v>
      </c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>
        <v>10</v>
      </c>
    </row>
    <row r="91" spans="1:33" ht="36" x14ac:dyDescent="0.35">
      <c r="A91" s="115"/>
      <c r="B91" s="112"/>
      <c r="C91" s="94"/>
      <c r="D91" s="94"/>
      <c r="E91" s="65" t="s">
        <v>682</v>
      </c>
      <c r="F91" s="58">
        <v>30</v>
      </c>
      <c r="G91" s="58" t="s">
        <v>74</v>
      </c>
      <c r="H91" s="58" t="s">
        <v>426</v>
      </c>
      <c r="I91" s="67"/>
      <c r="J91" s="67"/>
      <c r="K91" s="67"/>
      <c r="L91" s="67"/>
      <c r="M91" s="67"/>
      <c r="N91" s="67">
        <v>0.5</v>
      </c>
      <c r="O91" s="67"/>
      <c r="P91" s="67"/>
      <c r="Q91" s="67"/>
      <c r="R91" s="67"/>
      <c r="S91" s="67">
        <v>0.5</v>
      </c>
      <c r="T91" s="67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</row>
    <row r="92" spans="1:33" ht="36" x14ac:dyDescent="0.35">
      <c r="A92" s="115"/>
      <c r="B92" s="112"/>
      <c r="C92" s="94"/>
      <c r="D92" s="94"/>
      <c r="E92" s="65" t="s">
        <v>444</v>
      </c>
      <c r="F92" s="58">
        <v>20</v>
      </c>
      <c r="G92" s="58" t="s">
        <v>74</v>
      </c>
      <c r="H92" s="58" t="s">
        <v>426</v>
      </c>
      <c r="I92" s="67"/>
      <c r="J92" s="67"/>
      <c r="K92" s="67"/>
      <c r="L92" s="67"/>
      <c r="M92" s="67"/>
      <c r="N92" s="67">
        <v>0.5</v>
      </c>
      <c r="O92" s="67"/>
      <c r="P92" s="67"/>
      <c r="Q92" s="67"/>
      <c r="R92" s="67"/>
      <c r="S92" s="67">
        <v>0.5</v>
      </c>
      <c r="T92" s="67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</row>
    <row r="93" spans="1:33" ht="72" x14ac:dyDescent="0.35">
      <c r="A93" s="115"/>
      <c r="B93" s="112" t="s">
        <v>50</v>
      </c>
      <c r="C93" s="94" t="s">
        <v>4</v>
      </c>
      <c r="D93" s="94" t="s">
        <v>686</v>
      </c>
      <c r="E93" s="65" t="s">
        <v>445</v>
      </c>
      <c r="F93" s="58">
        <v>20</v>
      </c>
      <c r="G93" s="58" t="s">
        <v>69</v>
      </c>
      <c r="H93" s="58" t="s">
        <v>80</v>
      </c>
      <c r="I93" s="67"/>
      <c r="J93" s="67">
        <v>0.1</v>
      </c>
      <c r="K93" s="67">
        <v>0.2</v>
      </c>
      <c r="L93" s="67">
        <v>0.2</v>
      </c>
      <c r="M93" s="67">
        <v>0.2</v>
      </c>
      <c r="N93" s="67">
        <v>0.2</v>
      </c>
      <c r="O93" s="67">
        <v>0.1</v>
      </c>
      <c r="P93" s="67"/>
      <c r="Q93" s="67"/>
      <c r="R93" s="67"/>
      <c r="S93" s="67"/>
      <c r="T93" s="67"/>
      <c r="U93" s="94" t="s">
        <v>687</v>
      </c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>
        <v>5</v>
      </c>
    </row>
    <row r="94" spans="1:33" ht="54" x14ac:dyDescent="0.35">
      <c r="A94" s="115"/>
      <c r="B94" s="112"/>
      <c r="C94" s="94"/>
      <c r="D94" s="94"/>
      <c r="E94" s="65" t="s">
        <v>446</v>
      </c>
      <c r="F94" s="58">
        <v>20</v>
      </c>
      <c r="G94" s="58" t="s">
        <v>71</v>
      </c>
      <c r="H94" s="58" t="s">
        <v>100</v>
      </c>
      <c r="I94" s="67"/>
      <c r="J94" s="67"/>
      <c r="K94" s="67">
        <f t="shared" ref="K94:P94" si="2">1/7</f>
        <v>0.14285714285714285</v>
      </c>
      <c r="L94" s="67">
        <f t="shared" si="2"/>
        <v>0.14285714285714285</v>
      </c>
      <c r="M94" s="67">
        <f t="shared" si="2"/>
        <v>0.14285714285714285</v>
      </c>
      <c r="N94" s="67">
        <f t="shared" si="2"/>
        <v>0.14285714285714285</v>
      </c>
      <c r="O94" s="67">
        <f t="shared" si="2"/>
        <v>0.14285714285714285</v>
      </c>
      <c r="P94" s="67">
        <f t="shared" si="2"/>
        <v>0.14285714285714285</v>
      </c>
      <c r="Q94" s="67">
        <v>0.16</v>
      </c>
      <c r="R94" s="67"/>
      <c r="S94" s="67"/>
      <c r="T94" s="67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</row>
    <row r="95" spans="1:33" ht="54" x14ac:dyDescent="0.35">
      <c r="A95" s="115"/>
      <c r="B95" s="112"/>
      <c r="C95" s="94"/>
      <c r="D95" s="94"/>
      <c r="E95" s="65" t="s">
        <v>447</v>
      </c>
      <c r="F95" s="58">
        <v>20</v>
      </c>
      <c r="G95" s="58" t="s">
        <v>431</v>
      </c>
      <c r="H95" s="58" t="s">
        <v>426</v>
      </c>
      <c r="I95" s="67">
        <v>0.15</v>
      </c>
      <c r="J95" s="67">
        <v>0.15</v>
      </c>
      <c r="K95" s="67">
        <v>0.15</v>
      </c>
      <c r="L95" s="67">
        <v>7.0000000000000007E-2</v>
      </c>
      <c r="M95" s="67">
        <v>7.0000000000000007E-2</v>
      </c>
      <c r="N95" s="67">
        <v>7.0000000000000007E-2</v>
      </c>
      <c r="O95" s="67">
        <v>7.0000000000000007E-2</v>
      </c>
      <c r="P95" s="67">
        <v>7.0000000000000007E-2</v>
      </c>
      <c r="Q95" s="67">
        <v>7.0000000000000007E-2</v>
      </c>
      <c r="R95" s="67">
        <v>7.0000000000000007E-2</v>
      </c>
      <c r="S95" s="67">
        <v>0.06</v>
      </c>
      <c r="T95" s="67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</row>
    <row r="96" spans="1:33" ht="36" x14ac:dyDescent="0.35">
      <c r="A96" s="115"/>
      <c r="B96" s="112"/>
      <c r="C96" s="94"/>
      <c r="D96" s="94"/>
      <c r="E96" s="65" t="s">
        <v>448</v>
      </c>
      <c r="F96" s="58">
        <v>20</v>
      </c>
      <c r="G96" s="58" t="s">
        <v>431</v>
      </c>
      <c r="H96" s="58" t="s">
        <v>426</v>
      </c>
      <c r="I96" s="67">
        <v>0.15</v>
      </c>
      <c r="J96" s="67">
        <v>0.15</v>
      </c>
      <c r="K96" s="67">
        <v>0.15</v>
      </c>
      <c r="L96" s="67">
        <v>7.0000000000000007E-2</v>
      </c>
      <c r="M96" s="67">
        <v>7.0000000000000007E-2</v>
      </c>
      <c r="N96" s="67">
        <v>7.0000000000000007E-2</v>
      </c>
      <c r="O96" s="67">
        <v>7.0000000000000007E-2</v>
      </c>
      <c r="P96" s="67">
        <v>7.0000000000000007E-2</v>
      </c>
      <c r="Q96" s="67">
        <v>7.0000000000000007E-2</v>
      </c>
      <c r="R96" s="67">
        <v>7.0000000000000007E-2</v>
      </c>
      <c r="S96" s="67">
        <v>0.06</v>
      </c>
      <c r="T96" s="67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</row>
    <row r="97" spans="1:33" ht="54" x14ac:dyDescent="0.35">
      <c r="A97" s="115"/>
      <c r="B97" s="112"/>
      <c r="C97" s="94"/>
      <c r="D97" s="94"/>
      <c r="E97" s="65" t="s">
        <v>449</v>
      </c>
      <c r="F97" s="58">
        <v>20</v>
      </c>
      <c r="G97" s="58" t="s">
        <v>72</v>
      </c>
      <c r="H97" s="58" t="s">
        <v>426</v>
      </c>
      <c r="I97" s="67"/>
      <c r="J97" s="67"/>
      <c r="K97" s="67"/>
      <c r="L97" s="67">
        <f>2/18</f>
        <v>0.1111111111111111</v>
      </c>
      <c r="M97" s="67">
        <f>3/18</f>
        <v>0.16666666666666666</v>
      </c>
      <c r="N97" s="67">
        <f>2/18</f>
        <v>0.1111111111111111</v>
      </c>
      <c r="O97" s="67">
        <f>2/18</f>
        <v>0.1111111111111111</v>
      </c>
      <c r="P97" s="67">
        <f>2/18</f>
        <v>0.1111111111111111</v>
      </c>
      <c r="Q97" s="67">
        <f>3/18</f>
        <v>0.16666666666666666</v>
      </c>
      <c r="R97" s="67">
        <f>2/18</f>
        <v>0.1111111111111111</v>
      </c>
      <c r="S97" s="67">
        <f>2/18</f>
        <v>0.1111111111111111</v>
      </c>
      <c r="T97" s="67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</row>
    <row r="98" spans="1:33" ht="72" x14ac:dyDescent="0.35">
      <c r="A98" s="115"/>
      <c r="B98" s="112"/>
      <c r="C98" s="94" t="s">
        <v>4</v>
      </c>
      <c r="D98" s="94" t="s">
        <v>629</v>
      </c>
      <c r="E98" s="65" t="s">
        <v>450</v>
      </c>
      <c r="F98" s="58">
        <v>30</v>
      </c>
      <c r="G98" s="58" t="s">
        <v>71</v>
      </c>
      <c r="H98" s="58" t="s">
        <v>426</v>
      </c>
      <c r="I98" s="67"/>
      <c r="J98" s="67"/>
      <c r="K98" s="67">
        <f>4/42</f>
        <v>9.5238095238095233E-2</v>
      </c>
      <c r="L98" s="67">
        <f t="shared" ref="L98:P98" si="3">5/42</f>
        <v>0.11904761904761904</v>
      </c>
      <c r="M98" s="67">
        <f t="shared" si="3"/>
        <v>0.11904761904761904</v>
      </c>
      <c r="N98" s="67">
        <f t="shared" si="3"/>
        <v>0.11904761904761904</v>
      </c>
      <c r="O98" s="67">
        <f t="shared" si="3"/>
        <v>0.11904761904761904</v>
      </c>
      <c r="P98" s="67">
        <f t="shared" si="3"/>
        <v>0.11904761904761904</v>
      </c>
      <c r="Q98" s="67">
        <v>0.1</v>
      </c>
      <c r="R98" s="67">
        <f>4/42</f>
        <v>9.5238095238095233E-2</v>
      </c>
      <c r="S98" s="67">
        <f>4/42</f>
        <v>9.5238095238095233E-2</v>
      </c>
      <c r="T98" s="67"/>
      <c r="U98" s="94" t="s">
        <v>630</v>
      </c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>
        <v>1</v>
      </c>
    </row>
    <row r="99" spans="1:33" ht="36" x14ac:dyDescent="0.35">
      <c r="A99" s="115"/>
      <c r="B99" s="112"/>
      <c r="C99" s="94"/>
      <c r="D99" s="94"/>
      <c r="E99" s="65" t="s">
        <v>681</v>
      </c>
      <c r="F99" s="58">
        <v>35</v>
      </c>
      <c r="G99" s="58" t="s">
        <v>71</v>
      </c>
      <c r="H99" s="58" t="s">
        <v>426</v>
      </c>
      <c r="I99" s="67"/>
      <c r="J99" s="67"/>
      <c r="K99" s="67">
        <v>0.11</v>
      </c>
      <c r="L99" s="67">
        <v>0.11</v>
      </c>
      <c r="M99" s="67">
        <v>0.11</v>
      </c>
      <c r="N99" s="67">
        <v>0.11</v>
      </c>
      <c r="O99" s="67">
        <v>0.11</v>
      </c>
      <c r="P99" s="67">
        <v>0.11</v>
      </c>
      <c r="Q99" s="67">
        <v>0.11</v>
      </c>
      <c r="R99" s="67">
        <v>0.11</v>
      </c>
      <c r="S99" s="67">
        <v>0.12</v>
      </c>
      <c r="T99" s="67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</row>
    <row r="100" spans="1:33" ht="36" x14ac:dyDescent="0.35">
      <c r="A100" s="115"/>
      <c r="B100" s="112"/>
      <c r="C100" s="94"/>
      <c r="D100" s="94"/>
      <c r="E100" s="65" t="s">
        <v>451</v>
      </c>
      <c r="F100" s="58">
        <v>35</v>
      </c>
      <c r="G100" s="58" t="s">
        <v>71</v>
      </c>
      <c r="H100" s="58" t="s">
        <v>426</v>
      </c>
      <c r="I100" s="67"/>
      <c r="J100" s="67"/>
      <c r="K100" s="67">
        <v>0.11</v>
      </c>
      <c r="L100" s="67">
        <v>0.11</v>
      </c>
      <c r="M100" s="67">
        <v>0.11</v>
      </c>
      <c r="N100" s="67">
        <v>0.11</v>
      </c>
      <c r="O100" s="67">
        <v>0.11</v>
      </c>
      <c r="P100" s="67">
        <v>0.11</v>
      </c>
      <c r="Q100" s="67">
        <v>0.11</v>
      </c>
      <c r="R100" s="67">
        <v>0.11</v>
      </c>
      <c r="S100" s="67">
        <v>0.12</v>
      </c>
      <c r="T100" s="67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</row>
    <row r="101" spans="1:33" ht="36" x14ac:dyDescent="0.35">
      <c r="A101" s="115"/>
      <c r="B101" s="112"/>
      <c r="C101" s="94" t="s">
        <v>4</v>
      </c>
      <c r="D101" s="94" t="s">
        <v>631</v>
      </c>
      <c r="E101" s="65" t="s">
        <v>452</v>
      </c>
      <c r="F101" s="58">
        <v>40</v>
      </c>
      <c r="G101" s="58" t="s">
        <v>77</v>
      </c>
      <c r="H101" s="58" t="s">
        <v>71</v>
      </c>
      <c r="I101" s="67"/>
      <c r="J101" s="67">
        <v>0.5</v>
      </c>
      <c r="K101" s="67">
        <v>0.5</v>
      </c>
      <c r="L101" s="67"/>
      <c r="M101" s="67"/>
      <c r="N101" s="67"/>
      <c r="O101" s="67"/>
      <c r="P101" s="67"/>
      <c r="Q101" s="67"/>
      <c r="R101" s="67"/>
      <c r="S101" s="67"/>
      <c r="T101" s="67"/>
      <c r="U101" s="94" t="s">
        <v>688</v>
      </c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>
        <v>3</v>
      </c>
    </row>
    <row r="102" spans="1:33" ht="36" x14ac:dyDescent="0.35">
      <c r="A102" s="115"/>
      <c r="B102" s="112"/>
      <c r="C102" s="94"/>
      <c r="D102" s="94"/>
      <c r="E102" s="65" t="s">
        <v>453</v>
      </c>
      <c r="F102" s="58">
        <v>30</v>
      </c>
      <c r="G102" s="58" t="s">
        <v>71</v>
      </c>
      <c r="H102" s="58" t="s">
        <v>426</v>
      </c>
      <c r="I102" s="67"/>
      <c r="J102" s="67"/>
      <c r="K102" s="67">
        <v>0.33</v>
      </c>
      <c r="L102" s="67"/>
      <c r="M102" s="67"/>
      <c r="N102" s="67"/>
      <c r="O102" s="67">
        <v>0.33</v>
      </c>
      <c r="P102" s="67"/>
      <c r="Q102" s="67"/>
      <c r="R102" s="67"/>
      <c r="S102" s="67">
        <v>0.34</v>
      </c>
      <c r="T102" s="67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</row>
    <row r="103" spans="1:33" ht="54" x14ac:dyDescent="0.35">
      <c r="A103" s="115"/>
      <c r="B103" s="112"/>
      <c r="C103" s="94"/>
      <c r="D103" s="94"/>
      <c r="E103" s="65" t="s">
        <v>454</v>
      </c>
      <c r="F103" s="58">
        <v>30</v>
      </c>
      <c r="G103" s="58" t="s">
        <v>99</v>
      </c>
      <c r="H103" s="58" t="s">
        <v>428</v>
      </c>
      <c r="I103" s="67"/>
      <c r="J103" s="67"/>
      <c r="K103" s="67"/>
      <c r="L103" s="67"/>
      <c r="M103" s="67"/>
      <c r="N103" s="67"/>
      <c r="O103" s="67"/>
      <c r="P103" s="67">
        <v>0.25</v>
      </c>
      <c r="Q103" s="67">
        <v>0.25</v>
      </c>
      <c r="R103" s="67"/>
      <c r="S103" s="67">
        <v>0.25</v>
      </c>
      <c r="T103" s="67">
        <v>0.25</v>
      </c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</row>
    <row r="104" spans="1:33" x14ac:dyDescent="0.3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</row>
    <row r="105" spans="1:33" s="4" customFormat="1" x14ac:dyDescent="0.35">
      <c r="A105" s="105"/>
      <c r="B105" s="94" t="s">
        <v>30</v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 t="s">
        <v>32</v>
      </c>
      <c r="AB105" s="94"/>
      <c r="AC105" s="94"/>
      <c r="AD105" s="94"/>
      <c r="AE105" s="94"/>
      <c r="AF105" s="94"/>
      <c r="AG105" s="94"/>
    </row>
    <row r="106" spans="1:33" s="4" customFormat="1" x14ac:dyDescent="0.35">
      <c r="A106" s="105"/>
      <c r="B106" s="94" t="s">
        <v>37</v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 t="s">
        <v>38</v>
      </c>
      <c r="AB106" s="94"/>
      <c r="AC106" s="94"/>
      <c r="AD106" s="94"/>
      <c r="AE106" s="94"/>
      <c r="AF106" s="94"/>
      <c r="AG106" s="94"/>
    </row>
    <row r="107" spans="1:33" s="4" customFormat="1" x14ac:dyDescent="0.35">
      <c r="A107" s="105"/>
      <c r="B107" s="94" t="s">
        <v>31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</row>
    <row r="108" spans="1:33" s="4" customFormat="1" x14ac:dyDescent="0.35">
      <c r="A108" s="105"/>
      <c r="B108" s="109" t="s">
        <v>470</v>
      </c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94" t="s">
        <v>53</v>
      </c>
      <c r="AB108" s="94"/>
      <c r="AC108" s="94"/>
      <c r="AD108" s="94"/>
      <c r="AE108" s="94"/>
      <c r="AF108" s="94"/>
      <c r="AG108" s="94"/>
    </row>
    <row r="109" spans="1:33" s="4" customFormat="1" x14ac:dyDescent="0.35">
      <c r="A109" s="94" t="s">
        <v>0</v>
      </c>
      <c r="B109" s="94" t="s">
        <v>1</v>
      </c>
      <c r="C109" s="94" t="s">
        <v>2</v>
      </c>
      <c r="D109" s="94" t="s">
        <v>34</v>
      </c>
      <c r="E109" s="94"/>
      <c r="F109" s="94"/>
      <c r="G109" s="94"/>
      <c r="H109" s="94"/>
      <c r="I109" s="94" t="s">
        <v>15</v>
      </c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 t="s">
        <v>35</v>
      </c>
      <c r="V109" s="94" t="s">
        <v>11</v>
      </c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</row>
    <row r="110" spans="1:33" s="4" customFormat="1" ht="54" x14ac:dyDescent="0.35">
      <c r="A110" s="94"/>
      <c r="B110" s="94"/>
      <c r="C110" s="94"/>
      <c r="D110" s="58" t="s">
        <v>10</v>
      </c>
      <c r="E110" s="58" t="s">
        <v>36</v>
      </c>
      <c r="F110" s="58" t="s">
        <v>12</v>
      </c>
      <c r="G110" s="58" t="s">
        <v>13</v>
      </c>
      <c r="H110" s="58" t="s">
        <v>14</v>
      </c>
      <c r="I110" s="58" t="s">
        <v>16</v>
      </c>
      <c r="J110" s="58" t="s">
        <v>17</v>
      </c>
      <c r="K110" s="58" t="s">
        <v>18</v>
      </c>
      <c r="L110" s="58" t="s">
        <v>19</v>
      </c>
      <c r="M110" s="58" t="s">
        <v>20</v>
      </c>
      <c r="N110" s="58" t="s">
        <v>21</v>
      </c>
      <c r="O110" s="58" t="s">
        <v>22</v>
      </c>
      <c r="P110" s="58" t="s">
        <v>23</v>
      </c>
      <c r="Q110" s="58" t="s">
        <v>24</v>
      </c>
      <c r="R110" s="58" t="s">
        <v>25</v>
      </c>
      <c r="S110" s="58" t="s">
        <v>26</v>
      </c>
      <c r="T110" s="58" t="s">
        <v>27</v>
      </c>
      <c r="U110" s="94"/>
      <c r="V110" s="58" t="s">
        <v>16</v>
      </c>
      <c r="W110" s="58" t="s">
        <v>17</v>
      </c>
      <c r="X110" s="58" t="s">
        <v>18</v>
      </c>
      <c r="Y110" s="58" t="s">
        <v>19</v>
      </c>
      <c r="Z110" s="58" t="s">
        <v>20</v>
      </c>
      <c r="AA110" s="58" t="s">
        <v>21</v>
      </c>
      <c r="AB110" s="58" t="s">
        <v>22</v>
      </c>
      <c r="AC110" s="58" t="s">
        <v>23</v>
      </c>
      <c r="AD110" s="58" t="s">
        <v>24</v>
      </c>
      <c r="AE110" s="58" t="s">
        <v>25</v>
      </c>
      <c r="AF110" s="58" t="s">
        <v>26</v>
      </c>
      <c r="AG110" s="58" t="s">
        <v>27</v>
      </c>
    </row>
    <row r="111" spans="1:33" s="4" customFormat="1" ht="54" x14ac:dyDescent="0.35">
      <c r="A111" s="94" t="s">
        <v>836</v>
      </c>
      <c r="B111" s="94" t="s">
        <v>329</v>
      </c>
      <c r="C111" s="94" t="s">
        <v>3</v>
      </c>
      <c r="D111" s="94" t="s">
        <v>632</v>
      </c>
      <c r="E111" s="5" t="s">
        <v>456</v>
      </c>
      <c r="F111" s="58">
        <v>50</v>
      </c>
      <c r="G111" s="58" t="s">
        <v>95</v>
      </c>
      <c r="H111" s="58" t="s">
        <v>101</v>
      </c>
      <c r="I111" s="67">
        <v>0.08</v>
      </c>
      <c r="J111" s="67">
        <v>0.08</v>
      </c>
      <c r="K111" s="67">
        <v>0.08</v>
      </c>
      <c r="L111" s="67">
        <v>0.08</v>
      </c>
      <c r="M111" s="67">
        <v>0.08</v>
      </c>
      <c r="N111" s="67">
        <v>0.08</v>
      </c>
      <c r="O111" s="67">
        <v>0.08</v>
      </c>
      <c r="P111" s="67">
        <v>0.08</v>
      </c>
      <c r="Q111" s="67">
        <v>0.08</v>
      </c>
      <c r="R111" s="67">
        <v>0.08</v>
      </c>
      <c r="S111" s="67">
        <v>0.1</v>
      </c>
      <c r="T111" s="67">
        <v>0.1</v>
      </c>
      <c r="U111" s="94" t="s">
        <v>458</v>
      </c>
      <c r="V111" s="94">
        <v>1</v>
      </c>
      <c r="W111" s="94">
        <v>1</v>
      </c>
      <c r="X111" s="94">
        <v>1</v>
      </c>
      <c r="Y111" s="94">
        <v>1</v>
      </c>
      <c r="Z111" s="94">
        <v>1</v>
      </c>
      <c r="AA111" s="94">
        <v>1</v>
      </c>
      <c r="AB111" s="94">
        <v>1</v>
      </c>
      <c r="AC111" s="94">
        <v>1</v>
      </c>
      <c r="AD111" s="94">
        <v>1</v>
      </c>
      <c r="AE111" s="94">
        <v>1</v>
      </c>
      <c r="AF111" s="94">
        <v>1</v>
      </c>
      <c r="AG111" s="94">
        <v>1</v>
      </c>
    </row>
    <row r="112" spans="1:33" s="4" customFormat="1" ht="36" x14ac:dyDescent="0.35">
      <c r="A112" s="94"/>
      <c r="B112" s="94"/>
      <c r="C112" s="94"/>
      <c r="D112" s="94"/>
      <c r="E112" s="65" t="s">
        <v>457</v>
      </c>
      <c r="F112" s="58">
        <v>25</v>
      </c>
      <c r="G112" s="58" t="s">
        <v>95</v>
      </c>
      <c r="H112" s="58" t="s">
        <v>101</v>
      </c>
      <c r="I112" s="67">
        <v>0.08</v>
      </c>
      <c r="J112" s="67">
        <v>0.08</v>
      </c>
      <c r="K112" s="67">
        <v>0.08</v>
      </c>
      <c r="L112" s="67">
        <v>0.08</v>
      </c>
      <c r="M112" s="67">
        <v>0.08</v>
      </c>
      <c r="N112" s="67">
        <v>0.08</v>
      </c>
      <c r="O112" s="67">
        <v>0.08</v>
      </c>
      <c r="P112" s="67">
        <v>0.08</v>
      </c>
      <c r="Q112" s="67">
        <v>0.08</v>
      </c>
      <c r="R112" s="67">
        <v>0.08</v>
      </c>
      <c r="S112" s="67">
        <v>0.1</v>
      </c>
      <c r="T112" s="67">
        <v>0.1</v>
      </c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</row>
    <row r="113" spans="1:33" s="4" customFormat="1" ht="36" x14ac:dyDescent="0.35">
      <c r="A113" s="94"/>
      <c r="B113" s="94"/>
      <c r="C113" s="94"/>
      <c r="D113" s="94"/>
      <c r="E113" s="65" t="s">
        <v>811</v>
      </c>
      <c r="F113" s="58">
        <v>25</v>
      </c>
      <c r="G113" s="58" t="s">
        <v>95</v>
      </c>
      <c r="H113" s="58" t="s">
        <v>101</v>
      </c>
      <c r="I113" s="67">
        <v>0.08</v>
      </c>
      <c r="J113" s="67">
        <v>0.08</v>
      </c>
      <c r="K113" s="67">
        <v>0.08</v>
      </c>
      <c r="L113" s="67">
        <v>0.08</v>
      </c>
      <c r="M113" s="67">
        <v>0.08</v>
      </c>
      <c r="N113" s="67">
        <v>0.08</v>
      </c>
      <c r="O113" s="67">
        <v>0.08</v>
      </c>
      <c r="P113" s="67">
        <v>0.08</v>
      </c>
      <c r="Q113" s="67">
        <v>0.08</v>
      </c>
      <c r="R113" s="67">
        <v>0.08</v>
      </c>
      <c r="S113" s="67">
        <v>0.1</v>
      </c>
      <c r="T113" s="67">
        <v>0.1</v>
      </c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</row>
    <row r="114" spans="1:33" s="4" customFormat="1" x14ac:dyDescent="0.35">
      <c r="A114" s="94"/>
      <c r="B114" s="94"/>
      <c r="C114" s="94"/>
      <c r="D114" s="94" t="s">
        <v>722</v>
      </c>
      <c r="E114" s="65" t="s">
        <v>459</v>
      </c>
      <c r="F114" s="58">
        <v>25</v>
      </c>
      <c r="G114" s="58" t="s">
        <v>69</v>
      </c>
      <c r="H114" s="58" t="s">
        <v>71</v>
      </c>
      <c r="I114" s="67"/>
      <c r="J114" s="67">
        <v>0.5</v>
      </c>
      <c r="K114" s="67">
        <v>0.5</v>
      </c>
      <c r="L114" s="67"/>
      <c r="M114" s="67"/>
      <c r="N114" s="67"/>
      <c r="O114" s="67"/>
      <c r="P114" s="67"/>
      <c r="Q114" s="67"/>
      <c r="R114" s="67"/>
      <c r="S114" s="67"/>
      <c r="T114" s="67"/>
      <c r="U114" s="94" t="s">
        <v>830</v>
      </c>
      <c r="V114" s="94">
        <v>0</v>
      </c>
      <c r="W114" s="94">
        <v>0</v>
      </c>
      <c r="X114" s="94">
        <v>0</v>
      </c>
      <c r="Y114" s="94">
        <v>0</v>
      </c>
      <c r="Z114" s="94">
        <v>0</v>
      </c>
      <c r="AA114" s="94">
        <v>0</v>
      </c>
      <c r="AB114" s="94">
        <v>0</v>
      </c>
      <c r="AC114" s="94">
        <v>0</v>
      </c>
      <c r="AD114" s="94">
        <v>0</v>
      </c>
      <c r="AE114" s="94">
        <v>0</v>
      </c>
      <c r="AF114" s="94">
        <v>5</v>
      </c>
      <c r="AG114" s="94">
        <v>0</v>
      </c>
    </row>
    <row r="115" spans="1:33" s="4" customFormat="1" x14ac:dyDescent="0.35">
      <c r="A115" s="94"/>
      <c r="B115" s="94"/>
      <c r="C115" s="94"/>
      <c r="D115" s="94"/>
      <c r="E115" s="65" t="s">
        <v>810</v>
      </c>
      <c r="F115" s="58">
        <v>25</v>
      </c>
      <c r="G115" s="58" t="s">
        <v>71</v>
      </c>
      <c r="H115" s="58" t="s">
        <v>152</v>
      </c>
      <c r="I115" s="67"/>
      <c r="J115" s="67"/>
      <c r="K115" s="67">
        <v>0.1</v>
      </c>
      <c r="L115" s="67">
        <v>0.1</v>
      </c>
      <c r="M115" s="67">
        <v>0.1</v>
      </c>
      <c r="N115" s="67">
        <v>0.1</v>
      </c>
      <c r="O115" s="67">
        <v>0.1</v>
      </c>
      <c r="P115" s="67">
        <v>0.1</v>
      </c>
      <c r="Q115" s="67">
        <v>0.1</v>
      </c>
      <c r="R115" s="67">
        <v>0.1</v>
      </c>
      <c r="S115" s="67">
        <v>0.2</v>
      </c>
      <c r="T115" s="67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</row>
    <row r="116" spans="1:33" s="4" customFormat="1" x14ac:dyDescent="0.35">
      <c r="A116" s="94"/>
      <c r="B116" s="94"/>
      <c r="C116" s="94"/>
      <c r="D116" s="94"/>
      <c r="E116" s="65" t="s">
        <v>809</v>
      </c>
      <c r="F116" s="58">
        <v>25</v>
      </c>
      <c r="G116" s="58" t="s">
        <v>71</v>
      </c>
      <c r="H116" s="58" t="s">
        <v>152</v>
      </c>
      <c r="I116" s="67"/>
      <c r="J116" s="67"/>
      <c r="K116" s="67">
        <v>0.1</v>
      </c>
      <c r="L116" s="67">
        <v>0.1</v>
      </c>
      <c r="M116" s="67">
        <v>0.1</v>
      </c>
      <c r="N116" s="67">
        <v>0.1</v>
      </c>
      <c r="O116" s="67">
        <v>0.1</v>
      </c>
      <c r="P116" s="67">
        <v>0.1</v>
      </c>
      <c r="Q116" s="67">
        <v>0.1</v>
      </c>
      <c r="R116" s="67">
        <v>0.1</v>
      </c>
      <c r="S116" s="67">
        <v>0.2</v>
      </c>
      <c r="T116" s="67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</row>
    <row r="117" spans="1:33" s="4" customFormat="1" x14ac:dyDescent="0.35">
      <c r="A117" s="94"/>
      <c r="B117" s="94"/>
      <c r="C117" s="94"/>
      <c r="D117" s="94"/>
      <c r="E117" s="65" t="s">
        <v>460</v>
      </c>
      <c r="F117" s="58">
        <v>25</v>
      </c>
      <c r="G117" s="58" t="s">
        <v>71</v>
      </c>
      <c r="H117" s="58" t="s">
        <v>152</v>
      </c>
      <c r="I117" s="67"/>
      <c r="J117" s="67"/>
      <c r="K117" s="67">
        <v>0.1</v>
      </c>
      <c r="L117" s="67">
        <v>0.1</v>
      </c>
      <c r="M117" s="67">
        <v>0.1</v>
      </c>
      <c r="N117" s="67">
        <v>0.1</v>
      </c>
      <c r="O117" s="67">
        <v>0.1</v>
      </c>
      <c r="P117" s="67">
        <v>0.1</v>
      </c>
      <c r="Q117" s="67">
        <v>0.1</v>
      </c>
      <c r="R117" s="67">
        <v>0.1</v>
      </c>
      <c r="S117" s="67">
        <v>0.2</v>
      </c>
      <c r="T117" s="67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</row>
    <row r="118" spans="1:33" s="4" customFormat="1" ht="36" x14ac:dyDescent="0.35">
      <c r="A118" s="94"/>
      <c r="B118" s="94"/>
      <c r="C118" s="94"/>
      <c r="D118" s="94" t="s">
        <v>837</v>
      </c>
      <c r="E118" s="65" t="s">
        <v>812</v>
      </c>
      <c r="F118" s="58">
        <v>25</v>
      </c>
      <c r="G118" s="58" t="s">
        <v>69</v>
      </c>
      <c r="H118" s="58" t="s">
        <v>152</v>
      </c>
      <c r="I118" s="67"/>
      <c r="J118" s="67">
        <v>0.1</v>
      </c>
      <c r="K118" s="67">
        <v>0.1</v>
      </c>
      <c r="L118" s="67">
        <v>0.1</v>
      </c>
      <c r="M118" s="67">
        <v>0.1</v>
      </c>
      <c r="N118" s="67">
        <v>0.1</v>
      </c>
      <c r="O118" s="67">
        <v>0.1</v>
      </c>
      <c r="P118" s="67">
        <v>0.1</v>
      </c>
      <c r="Q118" s="67">
        <v>0.1</v>
      </c>
      <c r="R118" s="67">
        <v>0.1</v>
      </c>
      <c r="S118" s="67">
        <v>0.1</v>
      </c>
      <c r="T118" s="67"/>
      <c r="U118" s="94" t="s">
        <v>813</v>
      </c>
      <c r="V118" s="94">
        <v>0</v>
      </c>
      <c r="W118" s="94">
        <v>1</v>
      </c>
      <c r="X118" s="94">
        <v>1</v>
      </c>
      <c r="Y118" s="94">
        <v>1</v>
      </c>
      <c r="Z118" s="94">
        <v>1</v>
      </c>
      <c r="AA118" s="94">
        <v>1</v>
      </c>
      <c r="AB118" s="94">
        <v>1</v>
      </c>
      <c r="AC118" s="94">
        <v>1</v>
      </c>
      <c r="AD118" s="94">
        <v>1</v>
      </c>
      <c r="AE118" s="94">
        <v>1</v>
      </c>
      <c r="AF118" s="94">
        <v>1</v>
      </c>
      <c r="AG118" s="94">
        <v>0</v>
      </c>
    </row>
    <row r="119" spans="1:33" s="4" customFormat="1" ht="36" x14ac:dyDescent="0.35">
      <c r="A119" s="94"/>
      <c r="B119" s="94"/>
      <c r="C119" s="94"/>
      <c r="D119" s="94"/>
      <c r="E119" s="65" t="s">
        <v>838</v>
      </c>
      <c r="F119" s="58">
        <v>25</v>
      </c>
      <c r="G119" s="58" t="s">
        <v>69</v>
      </c>
      <c r="H119" s="58" t="s">
        <v>71</v>
      </c>
      <c r="I119" s="67"/>
      <c r="J119" s="67">
        <v>0.5</v>
      </c>
      <c r="K119" s="67">
        <v>0.5</v>
      </c>
      <c r="L119" s="67"/>
      <c r="M119" s="67"/>
      <c r="N119" s="67"/>
      <c r="O119" s="67"/>
      <c r="P119" s="67"/>
      <c r="Q119" s="67"/>
      <c r="R119" s="67"/>
      <c r="S119" s="67"/>
      <c r="T119" s="67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</row>
    <row r="120" spans="1:33" s="4" customFormat="1" ht="54" x14ac:dyDescent="0.35">
      <c r="A120" s="94"/>
      <c r="B120" s="94"/>
      <c r="C120" s="94"/>
      <c r="D120" s="94"/>
      <c r="E120" s="65" t="s">
        <v>839</v>
      </c>
      <c r="F120" s="58">
        <v>50</v>
      </c>
      <c r="G120" s="58" t="s">
        <v>69</v>
      </c>
      <c r="H120" s="58" t="s">
        <v>152</v>
      </c>
      <c r="I120" s="67"/>
      <c r="J120" s="67">
        <v>0.1</v>
      </c>
      <c r="K120" s="67">
        <v>0.1</v>
      </c>
      <c r="L120" s="67">
        <v>0.1</v>
      </c>
      <c r="M120" s="67">
        <v>0.1</v>
      </c>
      <c r="N120" s="67">
        <v>0.1</v>
      </c>
      <c r="O120" s="67">
        <v>0.1</v>
      </c>
      <c r="P120" s="67">
        <v>0.1</v>
      </c>
      <c r="Q120" s="67">
        <v>0.1</v>
      </c>
      <c r="R120" s="67">
        <v>0.1</v>
      </c>
      <c r="S120" s="67">
        <v>0.1</v>
      </c>
      <c r="T120" s="67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</row>
    <row r="121" spans="1:33" s="4" customFormat="1" ht="90" x14ac:dyDescent="0.35">
      <c r="A121" s="94"/>
      <c r="B121" s="94"/>
      <c r="C121" s="94"/>
      <c r="D121" s="94" t="s">
        <v>723</v>
      </c>
      <c r="E121" s="65" t="s">
        <v>814</v>
      </c>
      <c r="F121" s="58">
        <v>50</v>
      </c>
      <c r="G121" s="58" t="s">
        <v>72</v>
      </c>
      <c r="H121" s="58" t="s">
        <v>74</v>
      </c>
      <c r="I121" s="67"/>
      <c r="J121" s="67"/>
      <c r="K121" s="67"/>
      <c r="L121" s="67">
        <v>0.25</v>
      </c>
      <c r="M121" s="67">
        <v>0.25</v>
      </c>
      <c r="N121" s="67">
        <v>0.5</v>
      </c>
      <c r="O121" s="67"/>
      <c r="P121" s="67"/>
      <c r="Q121" s="67"/>
      <c r="R121" s="67"/>
      <c r="S121" s="67"/>
      <c r="T121" s="67"/>
      <c r="U121" s="94" t="s">
        <v>461</v>
      </c>
      <c r="V121" s="94">
        <v>0</v>
      </c>
      <c r="W121" s="94">
        <v>0</v>
      </c>
      <c r="X121" s="94">
        <v>0</v>
      </c>
      <c r="Y121" s="94">
        <v>0</v>
      </c>
      <c r="Z121" s="94">
        <v>0</v>
      </c>
      <c r="AA121" s="94">
        <v>0</v>
      </c>
      <c r="AB121" s="94">
        <v>0</v>
      </c>
      <c r="AC121" s="94">
        <v>0</v>
      </c>
      <c r="AD121" s="94">
        <v>2</v>
      </c>
      <c r="AE121" s="94">
        <v>0</v>
      </c>
      <c r="AF121" s="94">
        <v>0</v>
      </c>
      <c r="AG121" s="94">
        <v>0</v>
      </c>
    </row>
    <row r="122" spans="1:33" s="4" customFormat="1" x14ac:dyDescent="0.35">
      <c r="A122" s="94"/>
      <c r="B122" s="94"/>
      <c r="C122" s="94"/>
      <c r="D122" s="94"/>
      <c r="E122" s="65" t="s">
        <v>462</v>
      </c>
      <c r="F122" s="58">
        <v>25</v>
      </c>
      <c r="G122" s="58" t="s">
        <v>74</v>
      </c>
      <c r="H122" s="58" t="s">
        <v>80</v>
      </c>
      <c r="I122" s="67"/>
      <c r="J122" s="67"/>
      <c r="K122" s="67"/>
      <c r="L122" s="67"/>
      <c r="M122" s="67"/>
      <c r="N122" s="67">
        <v>0.5</v>
      </c>
      <c r="O122" s="67">
        <v>0.5</v>
      </c>
      <c r="P122" s="67"/>
      <c r="Q122" s="67"/>
      <c r="R122" s="67"/>
      <c r="S122" s="67"/>
      <c r="T122" s="67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</row>
    <row r="123" spans="1:33" s="4" customFormat="1" ht="36" x14ac:dyDescent="0.35">
      <c r="A123" s="94"/>
      <c r="B123" s="94"/>
      <c r="C123" s="94"/>
      <c r="D123" s="94"/>
      <c r="E123" s="65" t="s">
        <v>463</v>
      </c>
      <c r="F123" s="58">
        <v>25</v>
      </c>
      <c r="G123" s="58" t="s">
        <v>99</v>
      </c>
      <c r="H123" s="58" t="s">
        <v>100</v>
      </c>
      <c r="I123" s="67"/>
      <c r="J123" s="67"/>
      <c r="K123" s="67"/>
      <c r="L123" s="67"/>
      <c r="M123" s="67"/>
      <c r="N123" s="67"/>
      <c r="O123" s="67"/>
      <c r="P123" s="67">
        <v>0.5</v>
      </c>
      <c r="Q123" s="67">
        <v>0.5</v>
      </c>
      <c r="R123" s="67"/>
      <c r="S123" s="67"/>
      <c r="T123" s="67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</row>
    <row r="124" spans="1:33" s="4" customFormat="1" ht="90" x14ac:dyDescent="0.35">
      <c r="A124" s="94"/>
      <c r="B124" s="94"/>
      <c r="C124" s="94"/>
      <c r="D124" s="58" t="s">
        <v>724</v>
      </c>
      <c r="E124" s="65" t="s">
        <v>815</v>
      </c>
      <c r="F124" s="58">
        <v>100</v>
      </c>
      <c r="G124" s="58" t="s">
        <v>69</v>
      </c>
      <c r="H124" s="58" t="s">
        <v>152</v>
      </c>
      <c r="I124" s="67"/>
      <c r="J124" s="67">
        <v>0.1</v>
      </c>
      <c r="K124" s="67">
        <v>0.1</v>
      </c>
      <c r="L124" s="67">
        <v>0.1</v>
      </c>
      <c r="M124" s="67">
        <v>0.1</v>
      </c>
      <c r="N124" s="67">
        <v>0.1</v>
      </c>
      <c r="O124" s="67">
        <v>0.1</v>
      </c>
      <c r="P124" s="67">
        <v>0.1</v>
      </c>
      <c r="Q124" s="67">
        <v>0.1</v>
      </c>
      <c r="R124" s="67">
        <v>0.1</v>
      </c>
      <c r="S124" s="67">
        <v>0.1</v>
      </c>
      <c r="T124" s="67"/>
      <c r="U124" s="58" t="s">
        <v>464</v>
      </c>
      <c r="V124" s="58">
        <v>0</v>
      </c>
      <c r="W124" s="58">
        <v>1</v>
      </c>
      <c r="X124" s="58">
        <v>1</v>
      </c>
      <c r="Y124" s="58">
        <v>1</v>
      </c>
      <c r="Z124" s="58">
        <v>1</v>
      </c>
      <c r="AA124" s="58">
        <v>1</v>
      </c>
      <c r="AB124" s="58">
        <v>1</v>
      </c>
      <c r="AC124" s="58">
        <v>1</v>
      </c>
      <c r="AD124" s="58">
        <v>1</v>
      </c>
      <c r="AE124" s="58">
        <v>1</v>
      </c>
      <c r="AF124" s="58">
        <v>1</v>
      </c>
      <c r="AG124" s="58">
        <v>0</v>
      </c>
    </row>
    <row r="125" spans="1:33" s="4" customFormat="1" ht="54" x14ac:dyDescent="0.35">
      <c r="A125" s="94"/>
      <c r="B125" s="94"/>
      <c r="C125" s="94"/>
      <c r="D125" s="94" t="s">
        <v>831</v>
      </c>
      <c r="E125" s="65" t="s">
        <v>816</v>
      </c>
      <c r="F125" s="58">
        <v>25</v>
      </c>
      <c r="G125" s="58" t="s">
        <v>72</v>
      </c>
      <c r="H125" s="58" t="s">
        <v>99</v>
      </c>
      <c r="I125" s="67"/>
      <c r="J125" s="67"/>
      <c r="K125" s="67"/>
      <c r="L125" s="67">
        <v>0.2</v>
      </c>
      <c r="M125" s="67">
        <v>0.2</v>
      </c>
      <c r="N125" s="67">
        <v>0.2</v>
      </c>
      <c r="O125" s="67">
        <v>0.2</v>
      </c>
      <c r="P125" s="67">
        <v>0.2</v>
      </c>
      <c r="Q125" s="67"/>
      <c r="R125" s="67"/>
      <c r="S125" s="67"/>
      <c r="T125" s="67"/>
      <c r="U125" s="94" t="s">
        <v>832</v>
      </c>
      <c r="V125" s="94">
        <v>0</v>
      </c>
      <c r="W125" s="94">
        <v>0</v>
      </c>
      <c r="X125" s="94">
        <v>0</v>
      </c>
      <c r="Y125" s="94">
        <v>0</v>
      </c>
      <c r="Z125" s="94">
        <v>0</v>
      </c>
      <c r="AA125" s="94">
        <v>0</v>
      </c>
      <c r="AB125" s="94">
        <v>0</v>
      </c>
      <c r="AC125" s="94">
        <v>0</v>
      </c>
      <c r="AD125" s="94">
        <v>8</v>
      </c>
      <c r="AE125" s="94">
        <v>0</v>
      </c>
      <c r="AF125" s="94">
        <v>0</v>
      </c>
      <c r="AG125" s="94">
        <v>0</v>
      </c>
    </row>
    <row r="126" spans="1:33" s="4" customFormat="1" ht="54" x14ac:dyDescent="0.35">
      <c r="A126" s="94"/>
      <c r="B126" s="94"/>
      <c r="C126" s="94"/>
      <c r="D126" s="94"/>
      <c r="E126" s="65" t="s">
        <v>817</v>
      </c>
      <c r="F126" s="58">
        <v>25</v>
      </c>
      <c r="G126" s="58" t="s">
        <v>72</v>
      </c>
      <c r="H126" s="58" t="s">
        <v>99</v>
      </c>
      <c r="I126" s="67"/>
      <c r="J126" s="67"/>
      <c r="K126" s="67"/>
      <c r="L126" s="67">
        <v>0.2</v>
      </c>
      <c r="M126" s="67">
        <v>0.2</v>
      </c>
      <c r="N126" s="67">
        <v>0.2</v>
      </c>
      <c r="O126" s="67">
        <v>0.2</v>
      </c>
      <c r="P126" s="67">
        <v>0.2</v>
      </c>
      <c r="Q126" s="67"/>
      <c r="R126" s="67"/>
      <c r="S126" s="67"/>
      <c r="T126" s="67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</row>
    <row r="127" spans="1:33" s="4" customFormat="1" ht="36" x14ac:dyDescent="0.35">
      <c r="A127" s="94"/>
      <c r="B127" s="94"/>
      <c r="C127" s="94"/>
      <c r="D127" s="94"/>
      <c r="E127" s="65" t="s">
        <v>833</v>
      </c>
      <c r="F127" s="58">
        <v>25</v>
      </c>
      <c r="G127" s="58" t="s">
        <v>72</v>
      </c>
      <c r="H127" s="58" t="s">
        <v>99</v>
      </c>
      <c r="I127" s="58"/>
      <c r="J127" s="58"/>
      <c r="K127" s="58"/>
      <c r="L127" s="67">
        <v>0.2</v>
      </c>
      <c r="M127" s="67">
        <v>0.2</v>
      </c>
      <c r="N127" s="67">
        <v>0.2</v>
      </c>
      <c r="O127" s="67">
        <v>0.2</v>
      </c>
      <c r="P127" s="67">
        <v>0.2</v>
      </c>
      <c r="Q127" s="58"/>
      <c r="R127" s="58"/>
      <c r="S127" s="67"/>
      <c r="T127" s="67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</row>
    <row r="128" spans="1:33" s="4" customFormat="1" ht="72" x14ac:dyDescent="0.35">
      <c r="A128" s="94"/>
      <c r="B128" s="94"/>
      <c r="C128" s="94"/>
      <c r="D128" s="94"/>
      <c r="E128" s="65" t="s">
        <v>818</v>
      </c>
      <c r="F128" s="58">
        <v>25</v>
      </c>
      <c r="G128" s="58" t="s">
        <v>71</v>
      </c>
      <c r="H128" s="58" t="s">
        <v>179</v>
      </c>
      <c r="I128" s="67"/>
      <c r="J128" s="67"/>
      <c r="K128" s="67">
        <v>0.1</v>
      </c>
      <c r="L128" s="67">
        <v>0.1</v>
      </c>
      <c r="M128" s="67">
        <v>0.1</v>
      </c>
      <c r="N128" s="67">
        <v>0.1</v>
      </c>
      <c r="O128" s="67">
        <v>0.2</v>
      </c>
      <c r="P128" s="67">
        <v>0.2</v>
      </c>
      <c r="Q128" s="67">
        <v>0.2</v>
      </c>
      <c r="R128" s="67">
        <v>0.2</v>
      </c>
      <c r="S128" s="67"/>
      <c r="T128" s="67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</row>
    <row r="129" spans="1:33" s="4" customFormat="1" ht="72" x14ac:dyDescent="0.35">
      <c r="A129" s="94"/>
      <c r="B129" s="94" t="s">
        <v>465</v>
      </c>
      <c r="C129" s="94" t="s">
        <v>5</v>
      </c>
      <c r="D129" s="94" t="s">
        <v>840</v>
      </c>
      <c r="E129" s="65" t="s">
        <v>819</v>
      </c>
      <c r="F129" s="58">
        <v>50</v>
      </c>
      <c r="G129" s="58" t="s">
        <v>69</v>
      </c>
      <c r="H129" s="58" t="s">
        <v>152</v>
      </c>
      <c r="I129" s="67"/>
      <c r="J129" s="67">
        <v>0.1</v>
      </c>
      <c r="K129" s="67">
        <v>0.1</v>
      </c>
      <c r="L129" s="67">
        <v>0.1</v>
      </c>
      <c r="M129" s="67">
        <v>0.1</v>
      </c>
      <c r="N129" s="67">
        <v>0.1</v>
      </c>
      <c r="O129" s="67">
        <v>0.1</v>
      </c>
      <c r="P129" s="67">
        <v>0.1</v>
      </c>
      <c r="Q129" s="67">
        <v>0.1</v>
      </c>
      <c r="R129" s="67">
        <v>0.1</v>
      </c>
      <c r="S129" s="67">
        <v>0.1</v>
      </c>
      <c r="T129" s="67"/>
      <c r="U129" s="94" t="s">
        <v>834</v>
      </c>
      <c r="V129" s="94">
        <v>0</v>
      </c>
      <c r="W129" s="94">
        <v>0</v>
      </c>
      <c r="X129" s="94">
        <v>0</v>
      </c>
      <c r="Y129" s="94">
        <v>0</v>
      </c>
      <c r="Z129" s="94">
        <v>0</v>
      </c>
      <c r="AA129" s="94">
        <v>0</v>
      </c>
      <c r="AB129" s="94">
        <v>0</v>
      </c>
      <c r="AC129" s="94">
        <v>0</v>
      </c>
      <c r="AD129" s="94">
        <v>1</v>
      </c>
      <c r="AE129" s="94">
        <v>0</v>
      </c>
      <c r="AF129" s="94">
        <v>0</v>
      </c>
      <c r="AG129" s="94">
        <v>0</v>
      </c>
    </row>
    <row r="130" spans="1:33" s="4" customFormat="1" ht="36" x14ac:dyDescent="0.35">
      <c r="A130" s="94"/>
      <c r="B130" s="94"/>
      <c r="C130" s="94"/>
      <c r="D130" s="94"/>
      <c r="E130" s="65" t="s">
        <v>820</v>
      </c>
      <c r="F130" s="58">
        <v>50</v>
      </c>
      <c r="G130" s="58" t="s">
        <v>80</v>
      </c>
      <c r="H130" s="58" t="s">
        <v>100</v>
      </c>
      <c r="I130" s="67"/>
      <c r="J130" s="67"/>
      <c r="K130" s="67"/>
      <c r="L130" s="67"/>
      <c r="M130" s="67"/>
      <c r="N130" s="67">
        <v>0.25</v>
      </c>
      <c r="O130" s="67">
        <v>0.25</v>
      </c>
      <c r="P130" s="67">
        <v>0.5</v>
      </c>
      <c r="Q130" s="67"/>
      <c r="R130" s="67"/>
      <c r="S130" s="67"/>
      <c r="T130" s="67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</row>
    <row r="131" spans="1:33" s="4" customFormat="1" ht="72" x14ac:dyDescent="0.35">
      <c r="A131" s="94" t="s">
        <v>8</v>
      </c>
      <c r="B131" s="94" t="s">
        <v>48</v>
      </c>
      <c r="C131" s="94" t="s">
        <v>3</v>
      </c>
      <c r="D131" s="94" t="s">
        <v>994</v>
      </c>
      <c r="E131" s="65" t="s">
        <v>821</v>
      </c>
      <c r="F131" s="58">
        <v>25</v>
      </c>
      <c r="G131" s="58" t="s">
        <v>71</v>
      </c>
      <c r="H131" s="58" t="s">
        <v>73</v>
      </c>
      <c r="I131" s="67"/>
      <c r="J131" s="67"/>
      <c r="K131" s="67">
        <v>0.25</v>
      </c>
      <c r="L131" s="67">
        <v>0.25</v>
      </c>
      <c r="M131" s="67">
        <v>0.5</v>
      </c>
      <c r="N131" s="67"/>
      <c r="O131" s="67"/>
      <c r="P131" s="67"/>
      <c r="Q131" s="67"/>
      <c r="R131" s="67"/>
      <c r="S131" s="67"/>
      <c r="T131" s="67"/>
      <c r="U131" s="94" t="s">
        <v>835</v>
      </c>
      <c r="V131" s="94">
        <v>0</v>
      </c>
      <c r="W131" s="94">
        <v>0</v>
      </c>
      <c r="X131" s="94">
        <v>0</v>
      </c>
      <c r="Y131" s="94">
        <v>0</v>
      </c>
      <c r="Z131" s="94">
        <v>0</v>
      </c>
      <c r="AA131" s="94">
        <v>0</v>
      </c>
      <c r="AB131" s="94">
        <v>150</v>
      </c>
      <c r="AC131" s="94">
        <v>0</v>
      </c>
      <c r="AD131" s="94">
        <v>0</v>
      </c>
      <c r="AE131" s="94">
        <v>0</v>
      </c>
      <c r="AF131" s="94">
        <v>0</v>
      </c>
      <c r="AG131" s="94">
        <v>0</v>
      </c>
    </row>
    <row r="132" spans="1:33" s="4" customFormat="1" x14ac:dyDescent="0.35">
      <c r="A132" s="94"/>
      <c r="B132" s="94"/>
      <c r="C132" s="94"/>
      <c r="D132" s="94"/>
      <c r="E132" s="65" t="s">
        <v>822</v>
      </c>
      <c r="F132" s="58">
        <v>25</v>
      </c>
      <c r="G132" s="58" t="s">
        <v>190</v>
      </c>
      <c r="H132" s="58" t="s">
        <v>80</v>
      </c>
      <c r="I132" s="67"/>
      <c r="J132" s="67"/>
      <c r="K132" s="67"/>
      <c r="L132" s="67">
        <v>0.25</v>
      </c>
      <c r="M132" s="67">
        <v>0.25</v>
      </c>
      <c r="N132" s="67">
        <v>0.25</v>
      </c>
      <c r="O132" s="67">
        <v>0.25</v>
      </c>
      <c r="P132" s="67"/>
      <c r="Q132" s="67"/>
      <c r="R132" s="67"/>
      <c r="S132" s="67"/>
      <c r="T132" s="67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</row>
    <row r="133" spans="1:33" s="4" customFormat="1" x14ac:dyDescent="0.35">
      <c r="A133" s="94"/>
      <c r="B133" s="94"/>
      <c r="C133" s="94"/>
      <c r="D133" s="94"/>
      <c r="E133" s="65" t="s">
        <v>466</v>
      </c>
      <c r="F133" s="58">
        <v>50</v>
      </c>
      <c r="G133" s="58" t="s">
        <v>74</v>
      </c>
      <c r="H133" s="58" t="s">
        <v>80</v>
      </c>
      <c r="I133" s="67"/>
      <c r="J133" s="67"/>
      <c r="K133" s="67">
        <v>0</v>
      </c>
      <c r="L133" s="67"/>
      <c r="M133" s="67"/>
      <c r="N133" s="67">
        <v>0.5</v>
      </c>
      <c r="O133" s="67">
        <v>0.5</v>
      </c>
      <c r="P133" s="67"/>
      <c r="Q133" s="67"/>
      <c r="R133" s="67"/>
      <c r="S133" s="67"/>
      <c r="T133" s="67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</row>
    <row r="134" spans="1:33" s="4" customFormat="1" ht="36" x14ac:dyDescent="0.35">
      <c r="A134" s="94"/>
      <c r="B134" s="94"/>
      <c r="C134" s="94" t="s">
        <v>4</v>
      </c>
      <c r="D134" s="94" t="s">
        <v>995</v>
      </c>
      <c r="E134" s="65" t="s">
        <v>467</v>
      </c>
      <c r="F134" s="58">
        <v>25</v>
      </c>
      <c r="G134" s="58" t="s">
        <v>69</v>
      </c>
      <c r="H134" s="58" t="s">
        <v>72</v>
      </c>
      <c r="I134" s="67"/>
      <c r="J134" s="67"/>
      <c r="K134" s="67">
        <v>0.25</v>
      </c>
      <c r="L134" s="67">
        <v>0.5</v>
      </c>
      <c r="M134" s="67"/>
      <c r="N134" s="67"/>
      <c r="O134" s="67"/>
      <c r="P134" s="67"/>
      <c r="Q134" s="67"/>
      <c r="R134" s="67"/>
      <c r="S134" s="67"/>
      <c r="T134" s="67"/>
      <c r="U134" s="94" t="s">
        <v>841</v>
      </c>
      <c r="V134" s="94">
        <v>0</v>
      </c>
      <c r="W134" s="94">
        <v>0</v>
      </c>
      <c r="X134" s="94">
        <v>0</v>
      </c>
      <c r="Y134" s="94">
        <v>0</v>
      </c>
      <c r="Z134" s="94">
        <v>0</v>
      </c>
      <c r="AA134" s="94">
        <v>0</v>
      </c>
      <c r="AB134" s="94">
        <v>0</v>
      </c>
      <c r="AC134" s="94">
        <v>1</v>
      </c>
      <c r="AD134" s="94">
        <v>0</v>
      </c>
      <c r="AE134" s="94">
        <v>0</v>
      </c>
      <c r="AF134" s="94">
        <v>0</v>
      </c>
      <c r="AG134" s="94">
        <v>0</v>
      </c>
    </row>
    <row r="135" spans="1:33" s="4" customFormat="1" ht="36" x14ac:dyDescent="0.35">
      <c r="A135" s="94"/>
      <c r="B135" s="94"/>
      <c r="C135" s="94"/>
      <c r="D135" s="94"/>
      <c r="E135" s="65" t="s">
        <v>468</v>
      </c>
      <c r="F135" s="58">
        <v>50</v>
      </c>
      <c r="G135" s="58" t="s">
        <v>73</v>
      </c>
      <c r="H135" s="58" t="s">
        <v>80</v>
      </c>
      <c r="I135" s="67"/>
      <c r="J135" s="67"/>
      <c r="K135" s="67"/>
      <c r="L135" s="67"/>
      <c r="M135" s="67">
        <v>0.25</v>
      </c>
      <c r="N135" s="67">
        <v>0.25</v>
      </c>
      <c r="O135" s="67">
        <v>0.5</v>
      </c>
      <c r="P135" s="67"/>
      <c r="Q135" s="67"/>
      <c r="R135" s="67"/>
      <c r="S135" s="67"/>
      <c r="T135" s="67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</row>
    <row r="136" spans="1:33" s="4" customFormat="1" x14ac:dyDescent="0.35">
      <c r="A136" s="94"/>
      <c r="B136" s="94"/>
      <c r="C136" s="94"/>
      <c r="D136" s="94"/>
      <c r="E136" s="65" t="s">
        <v>469</v>
      </c>
      <c r="F136" s="58">
        <v>25</v>
      </c>
      <c r="G136" s="58" t="s">
        <v>99</v>
      </c>
      <c r="H136" s="58" t="s">
        <v>99</v>
      </c>
      <c r="I136" s="67"/>
      <c r="J136" s="67"/>
      <c r="K136" s="67"/>
      <c r="L136" s="67"/>
      <c r="M136" s="67"/>
      <c r="N136" s="67"/>
      <c r="O136" s="67"/>
      <c r="P136" s="67">
        <v>1</v>
      </c>
      <c r="Q136" s="67"/>
      <c r="R136" s="67"/>
      <c r="S136" s="67"/>
      <c r="T136" s="67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</row>
    <row r="137" spans="1:33" x14ac:dyDescent="0.35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</row>
    <row r="138" spans="1:33" x14ac:dyDescent="0.35">
      <c r="A138" s="108"/>
      <c r="B138" s="94" t="s">
        <v>30</v>
      </c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82" t="s">
        <v>32</v>
      </c>
      <c r="AB138" s="82"/>
      <c r="AC138" s="82"/>
      <c r="AD138" s="82"/>
      <c r="AE138" s="82"/>
      <c r="AF138" s="82"/>
      <c r="AG138" s="82"/>
    </row>
    <row r="139" spans="1:33" x14ac:dyDescent="0.35">
      <c r="A139" s="108"/>
      <c r="B139" s="94" t="s">
        <v>37</v>
      </c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82" t="s">
        <v>38</v>
      </c>
      <c r="AB139" s="82"/>
      <c r="AC139" s="82"/>
      <c r="AD139" s="82"/>
      <c r="AE139" s="82"/>
      <c r="AF139" s="82"/>
      <c r="AG139" s="82"/>
    </row>
    <row r="140" spans="1:33" x14ac:dyDescent="0.35">
      <c r="A140" s="108"/>
      <c r="B140" s="94" t="s">
        <v>31</v>
      </c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82"/>
      <c r="AB140" s="82"/>
      <c r="AC140" s="82"/>
      <c r="AD140" s="82"/>
      <c r="AE140" s="82"/>
      <c r="AF140" s="82"/>
      <c r="AG140" s="82"/>
    </row>
    <row r="141" spans="1:33" x14ac:dyDescent="0.35">
      <c r="A141" s="108"/>
      <c r="B141" s="109" t="s">
        <v>474</v>
      </c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82" t="s">
        <v>53</v>
      </c>
      <c r="AB141" s="82"/>
      <c r="AC141" s="82"/>
      <c r="AD141" s="82"/>
      <c r="AE141" s="82"/>
      <c r="AF141" s="82"/>
      <c r="AG141" s="82"/>
    </row>
    <row r="142" spans="1:33" x14ac:dyDescent="0.35">
      <c r="A142" s="94" t="s">
        <v>0</v>
      </c>
      <c r="B142" s="94" t="s">
        <v>1</v>
      </c>
      <c r="C142" s="94" t="s">
        <v>2</v>
      </c>
      <c r="D142" s="94" t="s">
        <v>34</v>
      </c>
      <c r="E142" s="94"/>
      <c r="F142" s="94"/>
      <c r="G142" s="94"/>
      <c r="H142" s="94"/>
      <c r="I142" s="95" t="s">
        <v>15</v>
      </c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4" t="s">
        <v>35</v>
      </c>
      <c r="V142" s="94" t="s">
        <v>11</v>
      </c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</row>
    <row r="143" spans="1:33" ht="54" x14ac:dyDescent="0.35">
      <c r="A143" s="94"/>
      <c r="B143" s="94"/>
      <c r="C143" s="94"/>
      <c r="D143" s="58" t="s">
        <v>10</v>
      </c>
      <c r="E143" s="58" t="s">
        <v>36</v>
      </c>
      <c r="F143" s="63" t="s">
        <v>12</v>
      </c>
      <c r="G143" s="58" t="s">
        <v>13</v>
      </c>
      <c r="H143" s="58" t="s">
        <v>14</v>
      </c>
      <c r="I143" s="63" t="s">
        <v>16</v>
      </c>
      <c r="J143" s="63" t="s">
        <v>17</v>
      </c>
      <c r="K143" s="63" t="s">
        <v>18</v>
      </c>
      <c r="L143" s="63" t="s">
        <v>19</v>
      </c>
      <c r="M143" s="63" t="s">
        <v>20</v>
      </c>
      <c r="N143" s="63" t="s">
        <v>21</v>
      </c>
      <c r="O143" s="63" t="s">
        <v>22</v>
      </c>
      <c r="P143" s="63" t="s">
        <v>23</v>
      </c>
      <c r="Q143" s="63" t="s">
        <v>24</v>
      </c>
      <c r="R143" s="63" t="s">
        <v>25</v>
      </c>
      <c r="S143" s="63" t="s">
        <v>26</v>
      </c>
      <c r="T143" s="63" t="s">
        <v>27</v>
      </c>
      <c r="U143" s="94"/>
      <c r="V143" s="58" t="s">
        <v>16</v>
      </c>
      <c r="W143" s="58" t="s">
        <v>17</v>
      </c>
      <c r="X143" s="58" t="s">
        <v>18</v>
      </c>
      <c r="Y143" s="58" t="s">
        <v>19</v>
      </c>
      <c r="Z143" s="58" t="s">
        <v>20</v>
      </c>
      <c r="AA143" s="58" t="s">
        <v>21</v>
      </c>
      <c r="AB143" s="58" t="s">
        <v>22</v>
      </c>
      <c r="AC143" s="58" t="s">
        <v>23</v>
      </c>
      <c r="AD143" s="58" t="s">
        <v>24</v>
      </c>
      <c r="AE143" s="58" t="s">
        <v>25</v>
      </c>
      <c r="AF143" s="58" t="s">
        <v>26</v>
      </c>
      <c r="AG143" s="58" t="s">
        <v>27</v>
      </c>
    </row>
    <row r="144" spans="1:33" ht="72" x14ac:dyDescent="0.35">
      <c r="A144" s="98" t="s">
        <v>93</v>
      </c>
      <c r="B144" s="98" t="s">
        <v>39</v>
      </c>
      <c r="C144" s="97" t="s">
        <v>1032</v>
      </c>
      <c r="D144" s="93" t="s">
        <v>1033</v>
      </c>
      <c r="E144" s="6" t="s">
        <v>1303</v>
      </c>
      <c r="F144" s="7">
        <v>0.7</v>
      </c>
      <c r="G144" s="69" t="s">
        <v>72</v>
      </c>
      <c r="H144" s="69" t="s">
        <v>72</v>
      </c>
      <c r="I144" s="7"/>
      <c r="J144" s="7"/>
      <c r="K144" s="7"/>
      <c r="L144" s="7">
        <v>1</v>
      </c>
      <c r="M144" s="7"/>
      <c r="N144" s="7"/>
      <c r="O144" s="7"/>
      <c r="P144" s="7"/>
      <c r="Q144" s="7"/>
      <c r="R144" s="7"/>
      <c r="S144" s="7"/>
      <c r="T144" s="7"/>
      <c r="U144" s="94" t="s">
        <v>1278</v>
      </c>
      <c r="V144" s="85"/>
      <c r="W144" s="85"/>
      <c r="X144" s="85"/>
      <c r="Y144" s="85"/>
      <c r="Z144" s="85">
        <v>1</v>
      </c>
      <c r="AA144" s="85"/>
      <c r="AB144" s="85"/>
      <c r="AC144" s="85"/>
      <c r="AD144" s="85"/>
      <c r="AE144" s="85"/>
      <c r="AF144" s="85"/>
      <c r="AG144" s="85"/>
    </row>
    <row r="145" spans="1:33" ht="36" x14ac:dyDescent="0.35">
      <c r="A145" s="98"/>
      <c r="B145" s="98"/>
      <c r="C145" s="97"/>
      <c r="D145" s="93"/>
      <c r="E145" s="6" t="s">
        <v>1034</v>
      </c>
      <c r="F145" s="7">
        <v>0.3</v>
      </c>
      <c r="G145" s="69" t="s">
        <v>73</v>
      </c>
      <c r="H145" s="69" t="s">
        <v>73</v>
      </c>
      <c r="I145" s="7"/>
      <c r="J145" s="7"/>
      <c r="K145" s="7"/>
      <c r="L145" s="7"/>
      <c r="M145" s="7">
        <v>1</v>
      </c>
      <c r="N145" s="7"/>
      <c r="O145" s="7"/>
      <c r="P145" s="7"/>
      <c r="Q145" s="7"/>
      <c r="R145" s="7"/>
      <c r="S145" s="7"/>
      <c r="T145" s="7"/>
      <c r="U145" s="94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</row>
    <row r="146" spans="1:33" ht="72" x14ac:dyDescent="0.35">
      <c r="A146" s="98"/>
      <c r="B146" s="98"/>
      <c r="C146" s="97"/>
      <c r="D146" s="93" t="s">
        <v>1035</v>
      </c>
      <c r="E146" s="6" t="s">
        <v>1036</v>
      </c>
      <c r="F146" s="7">
        <v>0.3</v>
      </c>
      <c r="G146" s="8" t="s">
        <v>69</v>
      </c>
      <c r="H146" s="8" t="s">
        <v>69</v>
      </c>
      <c r="I146" s="7"/>
      <c r="J146" s="7">
        <v>1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93" t="s">
        <v>1279</v>
      </c>
      <c r="V146" s="85"/>
      <c r="W146" s="85">
        <v>4</v>
      </c>
      <c r="X146" s="85">
        <v>4</v>
      </c>
      <c r="Y146" s="85">
        <v>8</v>
      </c>
      <c r="Z146" s="85">
        <v>12</v>
      </c>
      <c r="AA146" s="85">
        <v>8</v>
      </c>
      <c r="AB146" s="85">
        <v>8</v>
      </c>
      <c r="AC146" s="85">
        <v>12</v>
      </c>
      <c r="AD146" s="85">
        <v>8</v>
      </c>
      <c r="AE146" s="85">
        <v>8</v>
      </c>
      <c r="AF146" s="85">
        <v>8</v>
      </c>
      <c r="AG146" s="85"/>
    </row>
    <row r="147" spans="1:33" ht="36" x14ac:dyDescent="0.35">
      <c r="A147" s="98"/>
      <c r="B147" s="98"/>
      <c r="C147" s="97"/>
      <c r="D147" s="94"/>
      <c r="E147" s="6" t="s">
        <v>1037</v>
      </c>
      <c r="F147" s="7">
        <v>0.35</v>
      </c>
      <c r="G147" s="69" t="s">
        <v>71</v>
      </c>
      <c r="H147" s="69" t="s">
        <v>71</v>
      </c>
      <c r="I147" s="7"/>
      <c r="J147" s="7"/>
      <c r="K147" s="7">
        <v>1</v>
      </c>
      <c r="L147" s="7"/>
      <c r="M147" s="7"/>
      <c r="N147" s="7"/>
      <c r="O147" s="7"/>
      <c r="P147" s="7"/>
      <c r="Q147" s="7"/>
      <c r="R147" s="7"/>
      <c r="S147" s="7"/>
      <c r="T147" s="7"/>
      <c r="U147" s="94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</row>
    <row r="148" spans="1:33" ht="36" x14ac:dyDescent="0.35">
      <c r="A148" s="98"/>
      <c r="B148" s="98"/>
      <c r="C148" s="97"/>
      <c r="D148" s="94"/>
      <c r="E148" s="6" t="s">
        <v>1302</v>
      </c>
      <c r="F148" s="7">
        <v>0.35</v>
      </c>
      <c r="G148" s="69" t="s">
        <v>69</v>
      </c>
      <c r="H148" s="69" t="s">
        <v>152</v>
      </c>
      <c r="I148" s="7"/>
      <c r="J148" s="7">
        <v>0.05</v>
      </c>
      <c r="K148" s="7">
        <v>0.05</v>
      </c>
      <c r="L148" s="7">
        <v>0.1</v>
      </c>
      <c r="M148" s="7">
        <v>0.15</v>
      </c>
      <c r="N148" s="7">
        <v>0.1</v>
      </c>
      <c r="O148" s="7">
        <v>0.1</v>
      </c>
      <c r="P148" s="7">
        <v>0.15</v>
      </c>
      <c r="Q148" s="7">
        <v>0.1</v>
      </c>
      <c r="R148" s="7">
        <v>0.1</v>
      </c>
      <c r="S148" s="7">
        <v>0.1</v>
      </c>
      <c r="T148" s="7"/>
      <c r="U148" s="94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</row>
    <row r="149" spans="1:33" ht="72" x14ac:dyDescent="0.35">
      <c r="A149" s="98"/>
      <c r="B149" s="98"/>
      <c r="C149" s="97"/>
      <c r="D149" s="93" t="s">
        <v>1038</v>
      </c>
      <c r="E149" s="6" t="s">
        <v>1039</v>
      </c>
      <c r="F149" s="7">
        <v>0.7</v>
      </c>
      <c r="G149" s="69" t="s">
        <v>69</v>
      </c>
      <c r="H149" s="69" t="s">
        <v>152</v>
      </c>
      <c r="I149" s="7"/>
      <c r="J149" s="7">
        <v>0.1</v>
      </c>
      <c r="K149" s="7">
        <v>0.1</v>
      </c>
      <c r="L149" s="7">
        <v>0.1</v>
      </c>
      <c r="M149" s="7">
        <v>0.1</v>
      </c>
      <c r="N149" s="7">
        <v>0.1</v>
      </c>
      <c r="O149" s="7">
        <v>0.1</v>
      </c>
      <c r="P149" s="7">
        <v>0.1</v>
      </c>
      <c r="Q149" s="7">
        <v>0.1</v>
      </c>
      <c r="R149" s="7">
        <v>0.1</v>
      </c>
      <c r="S149" s="7">
        <v>0.1</v>
      </c>
      <c r="T149" s="7"/>
      <c r="U149" s="94" t="s">
        <v>1280</v>
      </c>
      <c r="V149" s="85"/>
      <c r="W149" s="85"/>
      <c r="X149" s="85"/>
      <c r="Y149" s="85"/>
      <c r="Z149" s="85"/>
      <c r="AA149" s="85"/>
      <c r="AB149" s="85">
        <v>1</v>
      </c>
      <c r="AC149" s="85"/>
      <c r="AD149" s="85"/>
      <c r="AE149" s="85"/>
      <c r="AF149" s="85"/>
      <c r="AG149" s="85">
        <v>1</v>
      </c>
    </row>
    <row r="150" spans="1:33" ht="36" x14ac:dyDescent="0.35">
      <c r="A150" s="98"/>
      <c r="B150" s="98"/>
      <c r="C150" s="97"/>
      <c r="D150" s="94"/>
      <c r="E150" s="6" t="s">
        <v>1040</v>
      </c>
      <c r="F150" s="7">
        <v>0.3</v>
      </c>
      <c r="G150" s="69" t="s">
        <v>80</v>
      </c>
      <c r="H150" s="69" t="s">
        <v>101</v>
      </c>
      <c r="I150" s="7"/>
      <c r="J150" s="7"/>
      <c r="K150" s="7"/>
      <c r="L150" s="7"/>
      <c r="M150" s="7"/>
      <c r="N150" s="7"/>
      <c r="O150" s="7">
        <v>0.6</v>
      </c>
      <c r="P150" s="7"/>
      <c r="Q150" s="7"/>
      <c r="R150" s="7"/>
      <c r="S150" s="7"/>
      <c r="T150" s="7">
        <v>0.4</v>
      </c>
      <c r="U150" s="94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</row>
    <row r="151" spans="1:33" ht="72" x14ac:dyDescent="0.35">
      <c r="A151" s="98"/>
      <c r="B151" s="98"/>
      <c r="C151" s="97"/>
      <c r="D151" s="94" t="s">
        <v>1041</v>
      </c>
      <c r="E151" s="6" t="s">
        <v>1042</v>
      </c>
      <c r="F151" s="7">
        <v>0.5</v>
      </c>
      <c r="G151" s="69" t="s">
        <v>69</v>
      </c>
      <c r="H151" s="69" t="s">
        <v>152</v>
      </c>
      <c r="I151" s="7"/>
      <c r="J151" s="7">
        <v>0.1</v>
      </c>
      <c r="K151" s="7">
        <v>0.1</v>
      </c>
      <c r="L151" s="7">
        <v>0.1</v>
      </c>
      <c r="M151" s="7">
        <v>0.1</v>
      </c>
      <c r="N151" s="7">
        <v>0.1</v>
      </c>
      <c r="O151" s="7">
        <v>0.1</v>
      </c>
      <c r="P151" s="7">
        <v>0.1</v>
      </c>
      <c r="Q151" s="7">
        <v>0.1</v>
      </c>
      <c r="R151" s="7">
        <v>0.1</v>
      </c>
      <c r="S151" s="7">
        <v>0.1</v>
      </c>
      <c r="T151" s="7"/>
      <c r="U151" s="94" t="s">
        <v>1281</v>
      </c>
      <c r="V151" s="85"/>
      <c r="W151" s="85"/>
      <c r="X151" s="85"/>
      <c r="Y151" s="85"/>
      <c r="Z151" s="85"/>
      <c r="AA151" s="85"/>
      <c r="AB151" s="85">
        <v>1</v>
      </c>
      <c r="AC151" s="85"/>
      <c r="AD151" s="85"/>
      <c r="AE151" s="85"/>
      <c r="AF151" s="85">
        <v>1</v>
      </c>
      <c r="AG151" s="85"/>
    </row>
    <row r="152" spans="1:33" ht="90" x14ac:dyDescent="0.35">
      <c r="A152" s="98"/>
      <c r="B152" s="98"/>
      <c r="C152" s="97"/>
      <c r="D152" s="94"/>
      <c r="E152" s="6" t="s">
        <v>1043</v>
      </c>
      <c r="F152" s="7">
        <v>0.5</v>
      </c>
      <c r="G152" s="69" t="s">
        <v>80</v>
      </c>
      <c r="H152" s="69" t="s">
        <v>152</v>
      </c>
      <c r="I152" s="7"/>
      <c r="J152" s="7"/>
      <c r="K152" s="7"/>
      <c r="L152" s="7"/>
      <c r="M152" s="7"/>
      <c r="N152" s="7"/>
      <c r="O152" s="7">
        <v>0.6</v>
      </c>
      <c r="P152" s="7"/>
      <c r="Q152" s="7"/>
      <c r="R152" s="7"/>
      <c r="S152" s="7">
        <v>0.4</v>
      </c>
      <c r="T152" s="7"/>
      <c r="U152" s="94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</row>
    <row r="153" spans="1:33" ht="108" x14ac:dyDescent="0.35">
      <c r="A153" s="98"/>
      <c r="B153" s="98"/>
      <c r="C153" s="97"/>
      <c r="D153" s="94" t="s">
        <v>1044</v>
      </c>
      <c r="E153" s="62" t="s">
        <v>1045</v>
      </c>
      <c r="F153" s="7">
        <v>0.5</v>
      </c>
      <c r="G153" s="69" t="s">
        <v>69</v>
      </c>
      <c r="H153" s="69" t="s">
        <v>152</v>
      </c>
      <c r="I153" s="7"/>
      <c r="J153" s="7">
        <v>0.1</v>
      </c>
      <c r="K153" s="7">
        <v>0.1</v>
      </c>
      <c r="L153" s="7">
        <v>0.1</v>
      </c>
      <c r="M153" s="7">
        <v>0.1</v>
      </c>
      <c r="N153" s="7">
        <v>0.1</v>
      </c>
      <c r="O153" s="7">
        <v>0.1</v>
      </c>
      <c r="P153" s="7">
        <v>0.1</v>
      </c>
      <c r="Q153" s="7">
        <v>0.1</v>
      </c>
      <c r="R153" s="7">
        <v>0.1</v>
      </c>
      <c r="S153" s="7">
        <v>0.1</v>
      </c>
      <c r="T153" s="7"/>
      <c r="U153" s="94" t="s">
        <v>1282</v>
      </c>
      <c r="V153" s="85"/>
      <c r="W153" s="85"/>
      <c r="X153" s="85"/>
      <c r="Y153" s="85"/>
      <c r="Z153" s="85"/>
      <c r="AA153" s="85"/>
      <c r="AB153" s="85">
        <v>1</v>
      </c>
      <c r="AC153" s="85"/>
      <c r="AD153" s="85"/>
      <c r="AE153" s="85"/>
      <c r="AF153" s="85">
        <v>1</v>
      </c>
      <c r="AG153" s="85"/>
    </row>
    <row r="154" spans="1:33" ht="72" x14ac:dyDescent="0.35">
      <c r="A154" s="98"/>
      <c r="B154" s="98"/>
      <c r="C154" s="97"/>
      <c r="D154" s="94"/>
      <c r="E154" s="6" t="s">
        <v>1046</v>
      </c>
      <c r="F154" s="7">
        <v>0.5</v>
      </c>
      <c r="G154" s="69" t="s">
        <v>80</v>
      </c>
      <c r="H154" s="69" t="s">
        <v>152</v>
      </c>
      <c r="I154" s="7"/>
      <c r="J154" s="7"/>
      <c r="K154" s="7"/>
      <c r="L154" s="7"/>
      <c r="M154" s="7"/>
      <c r="N154" s="7"/>
      <c r="O154" s="7">
        <v>0.6</v>
      </c>
      <c r="P154" s="7"/>
      <c r="Q154" s="7"/>
      <c r="R154" s="7"/>
      <c r="S154" s="7">
        <v>0.4</v>
      </c>
      <c r="T154" s="7"/>
      <c r="U154" s="94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</row>
    <row r="155" spans="1:33" ht="54" x14ac:dyDescent="0.35">
      <c r="A155" s="98"/>
      <c r="B155" s="98"/>
      <c r="C155" s="97"/>
      <c r="D155" s="94" t="s">
        <v>1283</v>
      </c>
      <c r="E155" s="62" t="s">
        <v>1047</v>
      </c>
      <c r="F155" s="7">
        <v>0.2</v>
      </c>
      <c r="G155" s="69" t="s">
        <v>69</v>
      </c>
      <c r="H155" s="69" t="s">
        <v>152</v>
      </c>
      <c r="I155" s="7"/>
      <c r="J155" s="7">
        <v>0.1</v>
      </c>
      <c r="K155" s="7">
        <v>0.1</v>
      </c>
      <c r="L155" s="7">
        <v>0.1</v>
      </c>
      <c r="M155" s="7">
        <v>0.1</v>
      </c>
      <c r="N155" s="7">
        <v>0.1</v>
      </c>
      <c r="O155" s="7">
        <v>0.1</v>
      </c>
      <c r="P155" s="7">
        <v>0.1</v>
      </c>
      <c r="Q155" s="7">
        <v>0.1</v>
      </c>
      <c r="R155" s="7">
        <v>0.1</v>
      </c>
      <c r="S155" s="7">
        <v>0.1</v>
      </c>
      <c r="T155" s="7"/>
      <c r="U155" s="94" t="s">
        <v>1284</v>
      </c>
      <c r="V155" s="85"/>
      <c r="W155" s="85">
        <v>3</v>
      </c>
      <c r="X155" s="85">
        <v>3</v>
      </c>
      <c r="Y155" s="85">
        <v>3</v>
      </c>
      <c r="Z155" s="85">
        <v>3</v>
      </c>
      <c r="AA155" s="85">
        <v>3</v>
      </c>
      <c r="AB155" s="85">
        <v>3</v>
      </c>
      <c r="AC155" s="85">
        <v>3</v>
      </c>
      <c r="AD155" s="85">
        <v>3</v>
      </c>
      <c r="AE155" s="85">
        <v>3</v>
      </c>
      <c r="AF155" s="85">
        <v>3</v>
      </c>
      <c r="AG155" s="85"/>
    </row>
    <row r="156" spans="1:33" ht="36" x14ac:dyDescent="0.35">
      <c r="A156" s="98"/>
      <c r="B156" s="98"/>
      <c r="C156" s="97"/>
      <c r="D156" s="94"/>
      <c r="E156" s="62" t="s">
        <v>1048</v>
      </c>
      <c r="F156" s="7">
        <v>0.4</v>
      </c>
      <c r="G156" s="69" t="s">
        <v>69</v>
      </c>
      <c r="H156" s="69" t="s">
        <v>152</v>
      </c>
      <c r="I156" s="7"/>
      <c r="J156" s="7">
        <v>0.1</v>
      </c>
      <c r="K156" s="7">
        <v>0.1</v>
      </c>
      <c r="L156" s="7">
        <v>0.1</v>
      </c>
      <c r="M156" s="7">
        <v>0.1</v>
      </c>
      <c r="N156" s="7">
        <v>0.1</v>
      </c>
      <c r="O156" s="7">
        <v>0.1</v>
      </c>
      <c r="P156" s="7">
        <v>0.1</v>
      </c>
      <c r="Q156" s="7">
        <v>0.1</v>
      </c>
      <c r="R156" s="7">
        <v>0.1</v>
      </c>
      <c r="S156" s="7">
        <v>0.1</v>
      </c>
      <c r="T156" s="7"/>
      <c r="U156" s="94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</row>
    <row r="157" spans="1:33" x14ac:dyDescent="0.35">
      <c r="A157" s="98"/>
      <c r="B157" s="98"/>
      <c r="C157" s="97"/>
      <c r="D157" s="94"/>
      <c r="E157" s="62" t="s">
        <v>1049</v>
      </c>
      <c r="F157" s="7">
        <v>0.2</v>
      </c>
      <c r="G157" s="69" t="s">
        <v>69</v>
      </c>
      <c r="H157" s="69" t="s">
        <v>152</v>
      </c>
      <c r="I157" s="7"/>
      <c r="J157" s="7">
        <v>0.1</v>
      </c>
      <c r="K157" s="7">
        <v>0.1</v>
      </c>
      <c r="L157" s="7">
        <v>0.1</v>
      </c>
      <c r="M157" s="7">
        <v>0.1</v>
      </c>
      <c r="N157" s="7">
        <v>0.1</v>
      </c>
      <c r="O157" s="7">
        <v>0.1</v>
      </c>
      <c r="P157" s="7">
        <v>0.1</v>
      </c>
      <c r="Q157" s="7">
        <v>0.1</v>
      </c>
      <c r="R157" s="7">
        <v>0.1</v>
      </c>
      <c r="S157" s="7">
        <v>0.1</v>
      </c>
      <c r="T157" s="7"/>
      <c r="U157" s="94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</row>
    <row r="158" spans="1:33" ht="108" x14ac:dyDescent="0.35">
      <c r="A158" s="98"/>
      <c r="B158" s="98"/>
      <c r="C158" s="97"/>
      <c r="D158" s="94"/>
      <c r="E158" s="6" t="s">
        <v>1301</v>
      </c>
      <c r="F158" s="7">
        <v>0.2</v>
      </c>
      <c r="G158" s="69" t="s">
        <v>69</v>
      </c>
      <c r="H158" s="69" t="s">
        <v>152</v>
      </c>
      <c r="I158" s="7"/>
      <c r="J158" s="7">
        <v>0.1</v>
      </c>
      <c r="K158" s="7">
        <v>0.1</v>
      </c>
      <c r="L158" s="7">
        <v>0.1</v>
      </c>
      <c r="M158" s="7">
        <v>0.1</v>
      </c>
      <c r="N158" s="7">
        <v>0.1</v>
      </c>
      <c r="O158" s="7">
        <v>0.1</v>
      </c>
      <c r="P158" s="7">
        <v>0.1</v>
      </c>
      <c r="Q158" s="7">
        <v>0.1</v>
      </c>
      <c r="R158" s="7">
        <v>0.1</v>
      </c>
      <c r="S158" s="7">
        <v>0.1</v>
      </c>
      <c r="T158" s="7"/>
      <c r="U158" s="94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</row>
    <row r="159" spans="1:33" ht="72" x14ac:dyDescent="0.35">
      <c r="A159" s="98"/>
      <c r="B159" s="98" t="s">
        <v>41</v>
      </c>
      <c r="C159" s="97"/>
      <c r="D159" s="94" t="s">
        <v>1285</v>
      </c>
      <c r="E159" s="6" t="s">
        <v>1050</v>
      </c>
      <c r="F159" s="7">
        <v>0.3</v>
      </c>
      <c r="G159" s="69" t="s">
        <v>95</v>
      </c>
      <c r="H159" s="69" t="s">
        <v>95</v>
      </c>
      <c r="I159" s="7">
        <v>1</v>
      </c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93" t="s">
        <v>1286</v>
      </c>
      <c r="V159" s="85"/>
      <c r="W159" s="85"/>
      <c r="X159" s="85">
        <v>1</v>
      </c>
      <c r="Y159" s="85"/>
      <c r="Z159" s="85"/>
      <c r="AA159" s="85">
        <v>1</v>
      </c>
      <c r="AB159" s="85"/>
      <c r="AC159" s="85"/>
      <c r="AD159" s="85">
        <v>1</v>
      </c>
      <c r="AE159" s="85"/>
      <c r="AF159" s="85"/>
      <c r="AG159" s="85">
        <v>1</v>
      </c>
    </row>
    <row r="160" spans="1:33" ht="90" x14ac:dyDescent="0.35">
      <c r="A160" s="98"/>
      <c r="B160" s="98"/>
      <c r="C160" s="97"/>
      <c r="D160" s="94"/>
      <c r="E160" s="6" t="s">
        <v>1051</v>
      </c>
      <c r="F160" s="7">
        <v>0.3</v>
      </c>
      <c r="G160" s="69" t="s">
        <v>69</v>
      </c>
      <c r="H160" s="69" t="s">
        <v>101</v>
      </c>
      <c r="I160" s="7"/>
      <c r="J160" s="7">
        <v>0.1</v>
      </c>
      <c r="K160" s="7">
        <v>0.15</v>
      </c>
      <c r="L160" s="7">
        <v>0.1</v>
      </c>
      <c r="M160" s="7">
        <v>0.15</v>
      </c>
      <c r="N160" s="7">
        <v>0.1</v>
      </c>
      <c r="O160" s="7">
        <v>0.1</v>
      </c>
      <c r="P160" s="7">
        <v>0.1</v>
      </c>
      <c r="Q160" s="7">
        <v>0.05</v>
      </c>
      <c r="R160" s="7">
        <v>0.05</v>
      </c>
      <c r="S160" s="7">
        <v>0.05</v>
      </c>
      <c r="T160" s="7">
        <v>0.05</v>
      </c>
      <c r="U160" s="94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</row>
    <row r="161" spans="1:33" ht="90" x14ac:dyDescent="0.35">
      <c r="A161" s="98"/>
      <c r="B161" s="98"/>
      <c r="C161" s="97"/>
      <c r="D161" s="94"/>
      <c r="E161" s="6" t="s">
        <v>1052</v>
      </c>
      <c r="F161" s="7">
        <v>0.4</v>
      </c>
      <c r="G161" s="69" t="s">
        <v>71</v>
      </c>
      <c r="H161" s="69" t="s">
        <v>101</v>
      </c>
      <c r="I161" s="7"/>
      <c r="J161" s="7"/>
      <c r="K161" s="7">
        <v>0.25</v>
      </c>
      <c r="L161" s="7"/>
      <c r="M161" s="7"/>
      <c r="N161" s="7">
        <v>0.25</v>
      </c>
      <c r="O161" s="7"/>
      <c r="P161" s="7"/>
      <c r="Q161" s="7">
        <v>0.25</v>
      </c>
      <c r="R161" s="7"/>
      <c r="S161" s="7"/>
      <c r="T161" s="7">
        <v>0.25</v>
      </c>
      <c r="U161" s="94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</row>
    <row r="162" spans="1:33" ht="54" x14ac:dyDescent="0.35">
      <c r="A162" s="98"/>
      <c r="B162" s="98"/>
      <c r="C162" s="97"/>
      <c r="D162" s="94" t="s">
        <v>1287</v>
      </c>
      <c r="E162" s="6" t="s">
        <v>1053</v>
      </c>
      <c r="F162" s="7">
        <v>0.3</v>
      </c>
      <c r="G162" s="69" t="s">
        <v>95</v>
      </c>
      <c r="H162" s="69" t="s">
        <v>152</v>
      </c>
      <c r="I162" s="7">
        <v>0.1</v>
      </c>
      <c r="J162" s="7">
        <v>0.15</v>
      </c>
      <c r="K162" s="7">
        <v>0.15</v>
      </c>
      <c r="L162" s="7">
        <v>0.1</v>
      </c>
      <c r="M162" s="7">
        <v>0.1</v>
      </c>
      <c r="N162" s="7">
        <v>0.1</v>
      </c>
      <c r="O162" s="7">
        <v>0.1</v>
      </c>
      <c r="P162" s="7">
        <v>0.05</v>
      </c>
      <c r="Q162" s="7">
        <v>0.05</v>
      </c>
      <c r="R162" s="7">
        <v>0.05</v>
      </c>
      <c r="S162" s="7">
        <v>0.05</v>
      </c>
      <c r="T162" s="7"/>
      <c r="U162" s="94" t="s">
        <v>1288</v>
      </c>
      <c r="V162" s="85"/>
      <c r="W162" s="85"/>
      <c r="X162" s="85">
        <v>1</v>
      </c>
      <c r="Y162" s="85"/>
      <c r="Z162" s="85"/>
      <c r="AA162" s="85">
        <v>1</v>
      </c>
      <c r="AB162" s="85"/>
      <c r="AC162" s="85"/>
      <c r="AD162" s="85">
        <v>1</v>
      </c>
      <c r="AE162" s="85"/>
      <c r="AF162" s="85"/>
      <c r="AG162" s="85">
        <v>1</v>
      </c>
    </row>
    <row r="163" spans="1:33" ht="72" x14ac:dyDescent="0.35">
      <c r="A163" s="98"/>
      <c r="B163" s="98"/>
      <c r="C163" s="97"/>
      <c r="D163" s="94"/>
      <c r="E163" s="6" t="s">
        <v>1054</v>
      </c>
      <c r="F163" s="7">
        <v>0.3</v>
      </c>
      <c r="G163" s="69" t="s">
        <v>69</v>
      </c>
      <c r="H163" s="69" t="s">
        <v>101</v>
      </c>
      <c r="I163" s="7"/>
      <c r="J163" s="7">
        <v>0.1</v>
      </c>
      <c r="K163" s="7">
        <v>0.1</v>
      </c>
      <c r="L163" s="7">
        <v>0.1</v>
      </c>
      <c r="M163" s="7">
        <v>0.1</v>
      </c>
      <c r="N163" s="7">
        <v>0.1</v>
      </c>
      <c r="O163" s="7">
        <v>0.1</v>
      </c>
      <c r="P163" s="7">
        <v>0.1</v>
      </c>
      <c r="Q163" s="7">
        <v>0.1</v>
      </c>
      <c r="R163" s="7">
        <v>0.1</v>
      </c>
      <c r="S163" s="7">
        <v>0.05</v>
      </c>
      <c r="T163" s="7">
        <v>0.05</v>
      </c>
      <c r="U163" s="94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</row>
    <row r="164" spans="1:33" ht="72" x14ac:dyDescent="0.35">
      <c r="A164" s="98"/>
      <c r="B164" s="98"/>
      <c r="C164" s="97"/>
      <c r="D164" s="94"/>
      <c r="E164" s="6" t="s">
        <v>1055</v>
      </c>
      <c r="F164" s="7">
        <v>0.4</v>
      </c>
      <c r="G164" s="69" t="s">
        <v>71</v>
      </c>
      <c r="H164" s="69" t="s">
        <v>101</v>
      </c>
      <c r="I164" s="7"/>
      <c r="J164" s="7"/>
      <c r="K164" s="7">
        <v>0.25</v>
      </c>
      <c r="L164" s="7"/>
      <c r="M164" s="7"/>
      <c r="N164" s="7">
        <v>0.25</v>
      </c>
      <c r="O164" s="7"/>
      <c r="P164" s="7"/>
      <c r="Q164" s="7">
        <v>0.25</v>
      </c>
      <c r="R164" s="7"/>
      <c r="S164" s="7"/>
      <c r="T164" s="7">
        <v>0.25</v>
      </c>
      <c r="U164" s="94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</row>
    <row r="165" spans="1:33" ht="126" x14ac:dyDescent="0.35">
      <c r="A165" s="98"/>
      <c r="B165" s="98"/>
      <c r="C165" s="97"/>
      <c r="D165" s="76" t="s">
        <v>1289</v>
      </c>
      <c r="E165" s="6" t="s">
        <v>1056</v>
      </c>
      <c r="F165" s="7">
        <v>1</v>
      </c>
      <c r="G165" s="69" t="s">
        <v>71</v>
      </c>
      <c r="H165" s="69" t="s">
        <v>100</v>
      </c>
      <c r="I165" s="7"/>
      <c r="J165" s="7"/>
      <c r="K165" s="7">
        <v>0.33</v>
      </c>
      <c r="L165" s="7"/>
      <c r="M165" s="7"/>
      <c r="N165" s="7">
        <v>0.33</v>
      </c>
      <c r="O165" s="7"/>
      <c r="P165" s="7"/>
      <c r="Q165" s="7">
        <v>0.34</v>
      </c>
      <c r="R165" s="7"/>
      <c r="S165" s="7"/>
      <c r="T165" s="7"/>
      <c r="U165" s="58" t="s">
        <v>1290</v>
      </c>
      <c r="V165" s="69"/>
      <c r="W165" s="69"/>
      <c r="X165" s="69">
        <v>1</v>
      </c>
      <c r="Y165" s="69"/>
      <c r="Z165" s="69"/>
      <c r="AA165" s="69">
        <v>1</v>
      </c>
      <c r="AB165" s="69"/>
      <c r="AC165" s="69"/>
      <c r="AD165" s="69">
        <v>1</v>
      </c>
      <c r="AE165" s="69"/>
      <c r="AF165" s="69"/>
      <c r="AG165" s="69"/>
    </row>
    <row r="166" spans="1:33" ht="108" x14ac:dyDescent="0.35">
      <c r="A166" s="98"/>
      <c r="B166" s="98"/>
      <c r="C166" s="97"/>
      <c r="D166" s="93" t="s">
        <v>1291</v>
      </c>
      <c r="E166" s="6" t="s">
        <v>1057</v>
      </c>
      <c r="F166" s="7">
        <v>0.1</v>
      </c>
      <c r="G166" s="69" t="s">
        <v>431</v>
      </c>
      <c r="H166" s="69" t="s">
        <v>95</v>
      </c>
      <c r="I166" s="9">
        <v>1</v>
      </c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4" t="s">
        <v>1292</v>
      </c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>
        <v>1</v>
      </c>
    </row>
    <row r="167" spans="1:33" ht="90" x14ac:dyDescent="0.35">
      <c r="A167" s="98"/>
      <c r="B167" s="98"/>
      <c r="C167" s="97"/>
      <c r="D167" s="93"/>
      <c r="E167" s="6" t="s">
        <v>1409</v>
      </c>
      <c r="F167" s="7">
        <v>0.4</v>
      </c>
      <c r="G167" s="69" t="s">
        <v>69</v>
      </c>
      <c r="H167" s="69" t="s">
        <v>152</v>
      </c>
      <c r="I167" s="9"/>
      <c r="J167" s="9">
        <v>0.1</v>
      </c>
      <c r="K167" s="9">
        <v>0.1</v>
      </c>
      <c r="L167" s="9">
        <v>0.15</v>
      </c>
      <c r="M167" s="9">
        <v>0.15</v>
      </c>
      <c r="N167" s="9">
        <v>0.15</v>
      </c>
      <c r="O167" s="9">
        <v>0.15</v>
      </c>
      <c r="P167" s="9">
        <v>0.05</v>
      </c>
      <c r="Q167" s="9">
        <v>0.05</v>
      </c>
      <c r="R167" s="9">
        <v>0.05</v>
      </c>
      <c r="S167" s="9">
        <v>0.05</v>
      </c>
      <c r="T167" s="9"/>
      <c r="U167" s="94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</row>
    <row r="168" spans="1:33" x14ac:dyDescent="0.35">
      <c r="A168" s="98"/>
      <c r="B168" s="98"/>
      <c r="C168" s="97"/>
      <c r="D168" s="93"/>
      <c r="E168" s="6" t="s">
        <v>1058</v>
      </c>
      <c r="F168" s="7">
        <v>0.3</v>
      </c>
      <c r="G168" s="69" t="s">
        <v>71</v>
      </c>
      <c r="H168" s="69" t="s">
        <v>101</v>
      </c>
      <c r="I168" s="9"/>
      <c r="J168" s="9"/>
      <c r="K168" s="9">
        <v>0.1</v>
      </c>
      <c r="L168" s="9">
        <v>0.1</v>
      </c>
      <c r="M168" s="9">
        <v>0.15</v>
      </c>
      <c r="N168" s="9">
        <v>0.15</v>
      </c>
      <c r="O168" s="9">
        <v>0.15</v>
      </c>
      <c r="P168" s="9">
        <v>0.15</v>
      </c>
      <c r="Q168" s="9">
        <v>0.05</v>
      </c>
      <c r="R168" s="9">
        <v>0.05</v>
      </c>
      <c r="S168" s="9">
        <v>0.05</v>
      </c>
      <c r="T168" s="9">
        <v>0.05</v>
      </c>
      <c r="U168" s="94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</row>
    <row r="169" spans="1:33" ht="108" x14ac:dyDescent="0.35">
      <c r="A169" s="98"/>
      <c r="B169" s="98"/>
      <c r="C169" s="97"/>
      <c r="D169" s="93"/>
      <c r="E169" s="62" t="s">
        <v>1059</v>
      </c>
      <c r="F169" s="10">
        <v>0.2</v>
      </c>
      <c r="G169" s="69" t="s">
        <v>152</v>
      </c>
      <c r="H169" s="60" t="s">
        <v>152</v>
      </c>
      <c r="I169" s="11"/>
      <c r="J169" s="69"/>
      <c r="K169" s="69"/>
      <c r="L169" s="60"/>
      <c r="M169" s="69"/>
      <c r="N169" s="60"/>
      <c r="O169" s="60"/>
      <c r="P169" s="60"/>
      <c r="Q169" s="69"/>
      <c r="R169" s="60"/>
      <c r="S169" s="7"/>
      <c r="T169" s="9">
        <v>1</v>
      </c>
      <c r="U169" s="94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</row>
    <row r="170" spans="1:33" ht="108" x14ac:dyDescent="0.35">
      <c r="A170" s="98"/>
      <c r="B170" s="98"/>
      <c r="C170" s="97"/>
      <c r="D170" s="76" t="s">
        <v>1293</v>
      </c>
      <c r="E170" s="62" t="s">
        <v>1060</v>
      </c>
      <c r="F170" s="7">
        <v>0.3</v>
      </c>
      <c r="G170" s="69" t="s">
        <v>72</v>
      </c>
      <c r="H170" s="69" t="s">
        <v>179</v>
      </c>
      <c r="I170" s="69"/>
      <c r="J170" s="9"/>
      <c r="K170" s="9"/>
      <c r="L170" s="9">
        <v>0.1</v>
      </c>
      <c r="M170" s="9"/>
      <c r="N170" s="9"/>
      <c r="O170" s="9">
        <v>0.1</v>
      </c>
      <c r="P170" s="9"/>
      <c r="Q170" s="9"/>
      <c r="R170" s="9">
        <v>0.1</v>
      </c>
      <c r="S170" s="9"/>
      <c r="T170" s="7"/>
      <c r="U170" s="58" t="s">
        <v>1294</v>
      </c>
      <c r="V170" s="69"/>
      <c r="W170" s="69"/>
      <c r="X170" s="69"/>
      <c r="Y170" s="69">
        <v>1</v>
      </c>
      <c r="Z170" s="69"/>
      <c r="AA170" s="69"/>
      <c r="AB170" s="69">
        <v>1</v>
      </c>
      <c r="AC170" s="69"/>
      <c r="AD170" s="69"/>
      <c r="AE170" s="69">
        <v>1</v>
      </c>
      <c r="AF170" s="69"/>
      <c r="AG170" s="69"/>
    </row>
    <row r="171" spans="1:33" ht="126" x14ac:dyDescent="0.35">
      <c r="A171" s="98"/>
      <c r="B171" s="98"/>
      <c r="C171" s="97"/>
      <c r="D171" s="93" t="s">
        <v>1295</v>
      </c>
      <c r="E171" s="62" t="s">
        <v>1061</v>
      </c>
      <c r="F171" s="7">
        <v>0.2</v>
      </c>
      <c r="G171" s="69" t="s">
        <v>95</v>
      </c>
      <c r="H171" s="69" t="s">
        <v>100</v>
      </c>
      <c r="I171" s="7"/>
      <c r="J171" s="7">
        <v>0.13</v>
      </c>
      <c r="K171" s="7">
        <v>0.13</v>
      </c>
      <c r="L171" s="7">
        <v>0.13</v>
      </c>
      <c r="M171" s="7">
        <v>0.13</v>
      </c>
      <c r="N171" s="7">
        <v>0.12</v>
      </c>
      <c r="O171" s="7">
        <v>0.12</v>
      </c>
      <c r="P171" s="7">
        <v>0.12</v>
      </c>
      <c r="Q171" s="7">
        <v>0.12</v>
      </c>
      <c r="R171" s="7"/>
      <c r="S171" s="7"/>
      <c r="T171" s="7"/>
      <c r="U171" s="94" t="s">
        <v>1296</v>
      </c>
      <c r="V171" s="97"/>
      <c r="W171" s="97"/>
      <c r="X171" s="97">
        <v>1</v>
      </c>
      <c r="Y171" s="97"/>
      <c r="Z171" s="97"/>
      <c r="AA171" s="97"/>
      <c r="AB171" s="97">
        <v>1</v>
      </c>
      <c r="AC171" s="97"/>
      <c r="AD171" s="97"/>
      <c r="AE171" s="97"/>
      <c r="AF171" s="97">
        <v>1</v>
      </c>
      <c r="AG171" s="97"/>
    </row>
    <row r="172" spans="1:33" ht="36" x14ac:dyDescent="0.35">
      <c r="A172" s="98"/>
      <c r="B172" s="98"/>
      <c r="C172" s="97"/>
      <c r="D172" s="94"/>
      <c r="E172" s="62" t="s">
        <v>1062</v>
      </c>
      <c r="F172" s="7">
        <v>0.2</v>
      </c>
      <c r="G172" s="69" t="s">
        <v>71</v>
      </c>
      <c r="H172" s="69" t="s">
        <v>152</v>
      </c>
      <c r="I172" s="7"/>
      <c r="J172" s="7"/>
      <c r="K172" s="7">
        <v>0.34</v>
      </c>
      <c r="L172" s="7"/>
      <c r="M172" s="7"/>
      <c r="N172" s="7"/>
      <c r="O172" s="7">
        <v>0.33</v>
      </c>
      <c r="P172" s="7"/>
      <c r="Q172" s="7"/>
      <c r="R172" s="7"/>
      <c r="S172" s="7">
        <v>0.33</v>
      </c>
      <c r="T172" s="7"/>
      <c r="U172" s="94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</row>
    <row r="173" spans="1:33" ht="54" x14ac:dyDescent="0.35">
      <c r="A173" s="98"/>
      <c r="B173" s="98"/>
      <c r="C173" s="97"/>
      <c r="D173" s="94"/>
      <c r="E173" s="6" t="s">
        <v>1063</v>
      </c>
      <c r="F173" s="7">
        <v>0.2</v>
      </c>
      <c r="G173" s="69" t="s">
        <v>69</v>
      </c>
      <c r="H173" s="69" t="s">
        <v>100</v>
      </c>
      <c r="I173" s="7"/>
      <c r="J173" s="7">
        <v>0.13</v>
      </c>
      <c r="K173" s="7">
        <v>0.13</v>
      </c>
      <c r="L173" s="7">
        <v>0.13</v>
      </c>
      <c r="M173" s="7">
        <v>0.13</v>
      </c>
      <c r="N173" s="7">
        <v>0.12</v>
      </c>
      <c r="O173" s="7">
        <v>0.12</v>
      </c>
      <c r="P173" s="7">
        <v>0.12</v>
      </c>
      <c r="Q173" s="7">
        <v>0.12</v>
      </c>
      <c r="R173" s="7"/>
      <c r="S173" s="7"/>
      <c r="T173" s="7"/>
      <c r="U173" s="94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</row>
    <row r="174" spans="1:33" ht="90" x14ac:dyDescent="0.35">
      <c r="A174" s="98"/>
      <c r="B174" s="98"/>
      <c r="C174" s="97"/>
      <c r="D174" s="94"/>
      <c r="E174" s="62" t="s">
        <v>1064</v>
      </c>
      <c r="F174" s="7">
        <v>0.4</v>
      </c>
      <c r="G174" s="69" t="s">
        <v>95</v>
      </c>
      <c r="H174" s="69" t="s">
        <v>101</v>
      </c>
      <c r="I174" s="7">
        <v>0.08</v>
      </c>
      <c r="J174" s="7">
        <v>0.1</v>
      </c>
      <c r="K174" s="7">
        <v>0.1</v>
      </c>
      <c r="L174" s="7">
        <v>0.08</v>
      </c>
      <c r="M174" s="7">
        <v>0.08</v>
      </c>
      <c r="N174" s="7">
        <v>0.08</v>
      </c>
      <c r="O174" s="7">
        <v>0.08</v>
      </c>
      <c r="P174" s="7">
        <v>0.08</v>
      </c>
      <c r="Q174" s="7">
        <v>0.08</v>
      </c>
      <c r="R174" s="7">
        <v>0.08</v>
      </c>
      <c r="S174" s="7">
        <v>0.08</v>
      </c>
      <c r="T174" s="7">
        <v>0.08</v>
      </c>
      <c r="U174" s="94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</row>
    <row r="175" spans="1:33" ht="54" x14ac:dyDescent="0.35">
      <c r="A175" s="98"/>
      <c r="B175" s="98"/>
      <c r="C175" s="97"/>
      <c r="D175" s="58" t="s">
        <v>1297</v>
      </c>
      <c r="E175" s="6" t="s">
        <v>1065</v>
      </c>
      <c r="F175" s="7">
        <v>1</v>
      </c>
      <c r="G175" s="69" t="s">
        <v>74</v>
      </c>
      <c r="H175" s="69" t="s">
        <v>74</v>
      </c>
      <c r="I175" s="7"/>
      <c r="J175" s="7"/>
      <c r="K175" s="7"/>
      <c r="L175" s="7"/>
      <c r="M175" s="7"/>
      <c r="N175" s="7">
        <v>1</v>
      </c>
      <c r="O175" s="7"/>
      <c r="P175" s="7"/>
      <c r="Q175" s="7"/>
      <c r="R175" s="7"/>
      <c r="S175" s="7"/>
      <c r="T175" s="7"/>
      <c r="U175" s="58" t="s">
        <v>1298</v>
      </c>
      <c r="V175" s="69"/>
      <c r="W175" s="69"/>
      <c r="X175" s="69"/>
      <c r="Y175" s="69"/>
      <c r="Z175" s="69"/>
      <c r="AA175" s="69">
        <v>1</v>
      </c>
      <c r="AB175" s="69"/>
      <c r="AC175" s="69"/>
      <c r="AD175" s="69"/>
      <c r="AE175" s="69"/>
      <c r="AF175" s="69"/>
      <c r="AG175" s="69"/>
    </row>
    <row r="176" spans="1:33" ht="36" x14ac:dyDescent="0.35">
      <c r="A176" s="98"/>
      <c r="B176" s="98"/>
      <c r="C176" s="97"/>
      <c r="D176" s="93" t="s">
        <v>1299</v>
      </c>
      <c r="E176" s="6" t="s">
        <v>471</v>
      </c>
      <c r="F176" s="12">
        <v>0.3</v>
      </c>
      <c r="G176" s="69" t="s">
        <v>69</v>
      </c>
      <c r="H176" s="69" t="s">
        <v>72</v>
      </c>
      <c r="I176" s="7"/>
      <c r="J176" s="7">
        <v>0.33</v>
      </c>
      <c r="K176" s="7">
        <v>0.33</v>
      </c>
      <c r="L176" s="7">
        <v>0.34</v>
      </c>
      <c r="M176" s="7"/>
      <c r="N176" s="7"/>
      <c r="O176" s="7"/>
      <c r="P176" s="7"/>
      <c r="Q176" s="7"/>
      <c r="R176" s="7"/>
      <c r="S176" s="7"/>
      <c r="T176" s="7"/>
      <c r="U176" s="95" t="s">
        <v>1300</v>
      </c>
      <c r="V176" s="96"/>
      <c r="W176" s="96"/>
      <c r="X176" s="96"/>
      <c r="Y176" s="96"/>
      <c r="Z176" s="96">
        <v>1</v>
      </c>
      <c r="AA176" s="96"/>
      <c r="AB176" s="96">
        <v>1</v>
      </c>
      <c r="AC176" s="96"/>
      <c r="AD176" s="96">
        <v>1</v>
      </c>
      <c r="AE176" s="96"/>
      <c r="AF176" s="96"/>
      <c r="AG176" s="96"/>
    </row>
    <row r="177" spans="1:33" x14ac:dyDescent="0.35">
      <c r="A177" s="98"/>
      <c r="B177" s="98"/>
      <c r="C177" s="97"/>
      <c r="D177" s="94"/>
      <c r="E177" s="6" t="s">
        <v>472</v>
      </c>
      <c r="F177" s="7">
        <v>0.3</v>
      </c>
      <c r="G177" s="69" t="s">
        <v>71</v>
      </c>
      <c r="H177" s="69" t="s">
        <v>74</v>
      </c>
      <c r="I177" s="7"/>
      <c r="J177" s="7"/>
      <c r="K177" s="7">
        <v>0.25</v>
      </c>
      <c r="L177" s="7">
        <v>0.25</v>
      </c>
      <c r="M177" s="7">
        <v>0.25</v>
      </c>
      <c r="N177" s="7">
        <v>0.25</v>
      </c>
      <c r="O177" s="7"/>
      <c r="P177" s="7"/>
      <c r="Q177" s="7"/>
      <c r="R177" s="7"/>
      <c r="S177" s="7"/>
      <c r="T177" s="7"/>
      <c r="U177" s="95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</row>
    <row r="178" spans="1:33" ht="36" x14ac:dyDescent="0.35">
      <c r="A178" s="98"/>
      <c r="B178" s="98"/>
      <c r="C178" s="97"/>
      <c r="D178" s="94"/>
      <c r="E178" s="6" t="s">
        <v>473</v>
      </c>
      <c r="F178" s="7">
        <v>0.4</v>
      </c>
      <c r="G178" s="69" t="s">
        <v>73</v>
      </c>
      <c r="H178" s="69" t="s">
        <v>100</v>
      </c>
      <c r="I178" s="7"/>
      <c r="J178" s="7"/>
      <c r="K178" s="7"/>
      <c r="L178" s="7"/>
      <c r="M178" s="7">
        <v>0.2</v>
      </c>
      <c r="N178" s="7">
        <v>0.2</v>
      </c>
      <c r="O178" s="7">
        <v>0.2</v>
      </c>
      <c r="P178" s="7">
        <v>0.2</v>
      </c>
      <c r="Q178" s="7">
        <v>0.2</v>
      </c>
      <c r="R178" s="7"/>
      <c r="S178" s="7"/>
      <c r="T178" s="7"/>
      <c r="U178" s="95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</row>
    <row r="179" spans="1:33" x14ac:dyDescent="0.35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</row>
    <row r="180" spans="1:33" x14ac:dyDescent="0.35">
      <c r="A180" s="108"/>
      <c r="B180" s="94" t="s">
        <v>30</v>
      </c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82" t="s">
        <v>32</v>
      </c>
      <c r="AB180" s="82"/>
      <c r="AC180" s="82"/>
      <c r="AD180" s="82"/>
      <c r="AE180" s="82"/>
      <c r="AF180" s="82"/>
      <c r="AG180" s="82"/>
    </row>
    <row r="181" spans="1:33" x14ac:dyDescent="0.35">
      <c r="A181" s="108"/>
      <c r="B181" s="94" t="s">
        <v>37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82" t="s">
        <v>38</v>
      </c>
      <c r="AB181" s="82"/>
      <c r="AC181" s="82"/>
      <c r="AD181" s="82"/>
      <c r="AE181" s="82"/>
      <c r="AF181" s="82"/>
      <c r="AG181" s="82"/>
    </row>
    <row r="182" spans="1:33" x14ac:dyDescent="0.35">
      <c r="A182" s="108"/>
      <c r="B182" s="94" t="s">
        <v>31</v>
      </c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82"/>
      <c r="AB182" s="82"/>
      <c r="AC182" s="82"/>
      <c r="AD182" s="82"/>
      <c r="AE182" s="82"/>
      <c r="AF182" s="82"/>
      <c r="AG182" s="82"/>
    </row>
    <row r="183" spans="1:33" x14ac:dyDescent="0.35">
      <c r="A183" s="108"/>
      <c r="B183" s="109" t="s">
        <v>92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82" t="s">
        <v>53</v>
      </c>
      <c r="AB183" s="82"/>
      <c r="AC183" s="82"/>
      <c r="AD183" s="82"/>
      <c r="AE183" s="82"/>
      <c r="AF183" s="82"/>
      <c r="AG183" s="82"/>
    </row>
    <row r="184" spans="1:33" x14ac:dyDescent="0.35">
      <c r="A184" s="94" t="s">
        <v>0</v>
      </c>
      <c r="B184" s="94" t="s">
        <v>1</v>
      </c>
      <c r="C184" s="94" t="s">
        <v>2</v>
      </c>
      <c r="D184" s="94" t="s">
        <v>34</v>
      </c>
      <c r="E184" s="94"/>
      <c r="F184" s="94"/>
      <c r="G184" s="94"/>
      <c r="H184" s="94"/>
      <c r="I184" s="94" t="s">
        <v>15</v>
      </c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 t="s">
        <v>35</v>
      </c>
      <c r="V184" s="94" t="s">
        <v>11</v>
      </c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</row>
    <row r="185" spans="1:33" ht="54" x14ac:dyDescent="0.35">
      <c r="A185" s="94"/>
      <c r="B185" s="94"/>
      <c r="C185" s="94"/>
      <c r="D185" s="58" t="s">
        <v>10</v>
      </c>
      <c r="E185" s="58" t="s">
        <v>36</v>
      </c>
      <c r="F185" s="58" t="s">
        <v>12</v>
      </c>
      <c r="G185" s="58" t="s">
        <v>13</v>
      </c>
      <c r="H185" s="58" t="s">
        <v>14</v>
      </c>
      <c r="I185" s="58" t="s">
        <v>16</v>
      </c>
      <c r="J185" s="58" t="s">
        <v>17</v>
      </c>
      <c r="K185" s="58" t="s">
        <v>18</v>
      </c>
      <c r="L185" s="58" t="s">
        <v>19</v>
      </c>
      <c r="M185" s="58" t="s">
        <v>20</v>
      </c>
      <c r="N185" s="58" t="s">
        <v>21</v>
      </c>
      <c r="O185" s="58" t="s">
        <v>22</v>
      </c>
      <c r="P185" s="58" t="s">
        <v>23</v>
      </c>
      <c r="Q185" s="58" t="s">
        <v>24</v>
      </c>
      <c r="R185" s="58" t="s">
        <v>25</v>
      </c>
      <c r="S185" s="58" t="s">
        <v>26</v>
      </c>
      <c r="T185" s="58" t="s">
        <v>27</v>
      </c>
      <c r="U185" s="94"/>
      <c r="V185" s="58" t="s">
        <v>16</v>
      </c>
      <c r="W185" s="58" t="s">
        <v>17</v>
      </c>
      <c r="X185" s="58" t="s">
        <v>18</v>
      </c>
      <c r="Y185" s="58" t="s">
        <v>19</v>
      </c>
      <c r="Z185" s="58" t="s">
        <v>20</v>
      </c>
      <c r="AA185" s="58" t="s">
        <v>21</v>
      </c>
      <c r="AB185" s="58" t="s">
        <v>22</v>
      </c>
      <c r="AC185" s="58" t="s">
        <v>23</v>
      </c>
      <c r="AD185" s="58" t="s">
        <v>24</v>
      </c>
      <c r="AE185" s="58" t="s">
        <v>25</v>
      </c>
      <c r="AF185" s="58" t="s">
        <v>26</v>
      </c>
      <c r="AG185" s="58" t="s">
        <v>27</v>
      </c>
    </row>
    <row r="186" spans="1:33" ht="54" x14ac:dyDescent="0.35">
      <c r="A186" s="115" t="s">
        <v>93</v>
      </c>
      <c r="B186" s="112" t="s">
        <v>40</v>
      </c>
      <c r="C186" s="94" t="s">
        <v>4</v>
      </c>
      <c r="D186" s="94" t="s">
        <v>725</v>
      </c>
      <c r="E186" s="65" t="s">
        <v>1131</v>
      </c>
      <c r="F186" s="63">
        <v>0.05</v>
      </c>
      <c r="G186" s="3" t="s">
        <v>95</v>
      </c>
      <c r="H186" s="3" t="s">
        <v>69</v>
      </c>
      <c r="I186" s="67">
        <v>0.5</v>
      </c>
      <c r="J186" s="67">
        <v>0.5</v>
      </c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94" t="s">
        <v>848</v>
      </c>
      <c r="V186" s="94">
        <v>500</v>
      </c>
      <c r="W186" s="94">
        <v>1000</v>
      </c>
      <c r="X186" s="94">
        <v>1200</v>
      </c>
      <c r="Y186" s="94">
        <v>1200</v>
      </c>
      <c r="Z186" s="94">
        <v>1200</v>
      </c>
      <c r="AA186" s="94">
        <v>1200</v>
      </c>
      <c r="AB186" s="94">
        <v>1200</v>
      </c>
      <c r="AC186" s="94">
        <v>1000</v>
      </c>
      <c r="AD186" s="94">
        <v>1000</v>
      </c>
      <c r="AE186" s="94">
        <v>1000</v>
      </c>
      <c r="AF186" s="94">
        <v>1000</v>
      </c>
      <c r="AG186" s="94">
        <v>500</v>
      </c>
    </row>
    <row r="187" spans="1:33" ht="108" x14ac:dyDescent="0.35">
      <c r="A187" s="115"/>
      <c r="B187" s="112"/>
      <c r="C187" s="94"/>
      <c r="D187" s="94"/>
      <c r="E187" s="65" t="s">
        <v>1132</v>
      </c>
      <c r="F187" s="63">
        <v>0.15</v>
      </c>
      <c r="G187" s="3" t="s">
        <v>95</v>
      </c>
      <c r="H187" s="3" t="s">
        <v>71</v>
      </c>
      <c r="I187" s="67">
        <v>0.3</v>
      </c>
      <c r="J187" s="67">
        <v>0.35</v>
      </c>
      <c r="K187" s="67">
        <v>0.35</v>
      </c>
      <c r="L187" s="58"/>
      <c r="M187" s="58"/>
      <c r="N187" s="58"/>
      <c r="O187" s="58"/>
      <c r="P187" s="58"/>
      <c r="Q187" s="58"/>
      <c r="R187" s="58"/>
      <c r="S187" s="58"/>
      <c r="T187" s="58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</row>
    <row r="188" spans="1:33" ht="54" x14ac:dyDescent="0.35">
      <c r="A188" s="115"/>
      <c r="B188" s="112"/>
      <c r="C188" s="94"/>
      <c r="D188" s="94"/>
      <c r="E188" s="65" t="s">
        <v>1130</v>
      </c>
      <c r="F188" s="63">
        <v>0.45</v>
      </c>
      <c r="G188" s="3" t="s">
        <v>95</v>
      </c>
      <c r="H188" s="3" t="s">
        <v>101</v>
      </c>
      <c r="I188" s="63">
        <v>0.05</v>
      </c>
      <c r="J188" s="67">
        <v>0.08</v>
      </c>
      <c r="K188" s="67">
        <v>0.1</v>
      </c>
      <c r="L188" s="67">
        <v>0.1</v>
      </c>
      <c r="M188" s="67">
        <v>0.1</v>
      </c>
      <c r="N188" s="67">
        <v>0.1</v>
      </c>
      <c r="O188" s="67">
        <v>0.1</v>
      </c>
      <c r="P188" s="67">
        <v>0.08</v>
      </c>
      <c r="Q188" s="67">
        <v>0.08</v>
      </c>
      <c r="R188" s="67">
        <v>0.08</v>
      </c>
      <c r="S188" s="67">
        <v>0.08</v>
      </c>
      <c r="T188" s="67">
        <v>0.05</v>
      </c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</row>
    <row r="189" spans="1:33" ht="36" x14ac:dyDescent="0.35">
      <c r="A189" s="115"/>
      <c r="B189" s="112"/>
      <c r="C189" s="94"/>
      <c r="D189" s="94"/>
      <c r="E189" s="65" t="s">
        <v>1133</v>
      </c>
      <c r="F189" s="63">
        <v>0.2</v>
      </c>
      <c r="G189" s="3" t="s">
        <v>71</v>
      </c>
      <c r="H189" s="3" t="s">
        <v>74</v>
      </c>
      <c r="I189" s="67"/>
      <c r="J189" s="67"/>
      <c r="K189" s="67">
        <v>0.5</v>
      </c>
      <c r="L189" s="67"/>
      <c r="M189" s="67"/>
      <c r="N189" s="67">
        <v>0.5</v>
      </c>
      <c r="O189" s="67"/>
      <c r="P189" s="67"/>
      <c r="Q189" s="67"/>
      <c r="R189" s="67"/>
      <c r="S189" s="58"/>
      <c r="T189" s="58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</row>
    <row r="190" spans="1:33" ht="36" x14ac:dyDescent="0.35">
      <c r="A190" s="115"/>
      <c r="B190" s="112"/>
      <c r="C190" s="94"/>
      <c r="D190" s="94"/>
      <c r="E190" s="65" t="s">
        <v>1135</v>
      </c>
      <c r="F190" s="63">
        <v>0.1</v>
      </c>
      <c r="G190" s="3" t="s">
        <v>95</v>
      </c>
      <c r="H190" s="3" t="s">
        <v>152</v>
      </c>
      <c r="I190" s="67">
        <v>0.05</v>
      </c>
      <c r="J190" s="67">
        <v>0.05</v>
      </c>
      <c r="K190" s="67">
        <v>0.1</v>
      </c>
      <c r="L190" s="67">
        <v>0.1</v>
      </c>
      <c r="M190" s="67">
        <v>0.1</v>
      </c>
      <c r="N190" s="67">
        <v>0.1</v>
      </c>
      <c r="O190" s="67">
        <v>0.1</v>
      </c>
      <c r="P190" s="67">
        <v>0.1</v>
      </c>
      <c r="Q190" s="67">
        <v>0.1</v>
      </c>
      <c r="R190" s="67">
        <v>0.1</v>
      </c>
      <c r="S190" s="67">
        <v>0.1</v>
      </c>
      <c r="T190" s="67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</row>
    <row r="191" spans="1:33" ht="36" x14ac:dyDescent="0.35">
      <c r="A191" s="115"/>
      <c r="B191" s="112"/>
      <c r="C191" s="94"/>
      <c r="D191" s="94"/>
      <c r="E191" s="65" t="s">
        <v>1134</v>
      </c>
      <c r="F191" s="63">
        <v>0.05</v>
      </c>
      <c r="G191" s="3" t="s">
        <v>101</v>
      </c>
      <c r="H191" s="3" t="s">
        <v>101</v>
      </c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67">
        <v>1</v>
      </c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</row>
    <row r="192" spans="1:33" ht="54" x14ac:dyDescent="0.35">
      <c r="A192" s="115"/>
      <c r="B192" s="104" t="s">
        <v>43</v>
      </c>
      <c r="C192" s="94" t="s">
        <v>7</v>
      </c>
      <c r="D192" s="94" t="s">
        <v>846</v>
      </c>
      <c r="E192" s="65" t="s">
        <v>1136</v>
      </c>
      <c r="F192" s="67">
        <v>0.05</v>
      </c>
      <c r="G192" s="3" t="s">
        <v>69</v>
      </c>
      <c r="H192" s="3" t="s">
        <v>69</v>
      </c>
      <c r="I192" s="58"/>
      <c r="J192" s="67">
        <v>1</v>
      </c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94" t="s">
        <v>845</v>
      </c>
      <c r="V192" s="94"/>
      <c r="W192" s="94"/>
      <c r="X192" s="94"/>
      <c r="Y192" s="94"/>
      <c r="Z192" s="94"/>
      <c r="AA192" s="94">
        <v>1</v>
      </c>
      <c r="AB192" s="94"/>
      <c r="AC192" s="94"/>
      <c r="AD192" s="94"/>
      <c r="AE192" s="94"/>
      <c r="AF192" s="94"/>
      <c r="AG192" s="94"/>
    </row>
    <row r="193" spans="1:33" x14ac:dyDescent="0.35">
      <c r="A193" s="115"/>
      <c r="B193" s="104"/>
      <c r="C193" s="94"/>
      <c r="D193" s="94"/>
      <c r="E193" s="65" t="s">
        <v>1137</v>
      </c>
      <c r="F193" s="67">
        <v>0.05</v>
      </c>
      <c r="G193" s="3" t="s">
        <v>69</v>
      </c>
      <c r="H193" s="3" t="s">
        <v>69</v>
      </c>
      <c r="I193" s="58"/>
      <c r="J193" s="67">
        <v>1</v>
      </c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</row>
    <row r="194" spans="1:33" x14ac:dyDescent="0.35">
      <c r="A194" s="115"/>
      <c r="B194" s="104"/>
      <c r="C194" s="94"/>
      <c r="D194" s="94"/>
      <c r="E194" s="65" t="s">
        <v>1138</v>
      </c>
      <c r="F194" s="67">
        <v>0.1</v>
      </c>
      <c r="G194" s="3" t="s">
        <v>69</v>
      </c>
      <c r="H194" s="3" t="s">
        <v>69</v>
      </c>
      <c r="I194" s="58"/>
      <c r="J194" s="67">
        <v>1</v>
      </c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</row>
    <row r="195" spans="1:33" ht="36" x14ac:dyDescent="0.35">
      <c r="A195" s="115"/>
      <c r="B195" s="104"/>
      <c r="C195" s="94"/>
      <c r="D195" s="94"/>
      <c r="E195" s="65" t="s">
        <v>1139</v>
      </c>
      <c r="F195" s="67">
        <v>0.2</v>
      </c>
      <c r="G195" s="3" t="s">
        <v>69</v>
      </c>
      <c r="H195" s="3" t="s">
        <v>74</v>
      </c>
      <c r="I195" s="63"/>
      <c r="J195" s="67">
        <v>0.2</v>
      </c>
      <c r="K195" s="67">
        <v>0.2</v>
      </c>
      <c r="L195" s="67">
        <v>0.2</v>
      </c>
      <c r="M195" s="67">
        <v>0.2</v>
      </c>
      <c r="N195" s="67">
        <v>0.2</v>
      </c>
      <c r="O195" s="67"/>
      <c r="P195" s="67"/>
      <c r="Q195" s="67"/>
      <c r="R195" s="67"/>
      <c r="S195" s="67"/>
      <c r="T195" s="58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</row>
    <row r="196" spans="1:33" ht="36" x14ac:dyDescent="0.35">
      <c r="A196" s="115"/>
      <c r="B196" s="104"/>
      <c r="C196" s="94"/>
      <c r="D196" s="94"/>
      <c r="E196" s="65" t="s">
        <v>1140</v>
      </c>
      <c r="F196" s="67">
        <v>0.1</v>
      </c>
      <c r="G196" s="3" t="s">
        <v>69</v>
      </c>
      <c r="H196" s="3" t="s">
        <v>74</v>
      </c>
      <c r="I196" s="63"/>
      <c r="J196" s="67">
        <v>0.2</v>
      </c>
      <c r="K196" s="67">
        <v>0.2</v>
      </c>
      <c r="L196" s="67">
        <v>0.2</v>
      </c>
      <c r="M196" s="67">
        <v>0.2</v>
      </c>
      <c r="N196" s="67">
        <v>0.2</v>
      </c>
      <c r="O196" s="67"/>
      <c r="P196" s="67"/>
      <c r="Q196" s="67"/>
      <c r="R196" s="67"/>
      <c r="S196" s="67"/>
      <c r="T196" s="67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</row>
    <row r="197" spans="1:33" ht="36" x14ac:dyDescent="0.35">
      <c r="A197" s="115"/>
      <c r="B197" s="104"/>
      <c r="C197" s="94"/>
      <c r="D197" s="94"/>
      <c r="E197" s="65" t="s">
        <v>1141</v>
      </c>
      <c r="F197" s="67">
        <v>0.3</v>
      </c>
      <c r="G197" s="3" t="s">
        <v>69</v>
      </c>
      <c r="H197" s="3" t="s">
        <v>74</v>
      </c>
      <c r="I197" s="63"/>
      <c r="J197" s="67">
        <v>0.2</v>
      </c>
      <c r="K197" s="67">
        <v>0.2</v>
      </c>
      <c r="L197" s="67">
        <v>0.2</v>
      </c>
      <c r="M197" s="67">
        <v>0.2</v>
      </c>
      <c r="N197" s="67">
        <v>0.2</v>
      </c>
      <c r="O197" s="67"/>
      <c r="P197" s="67"/>
      <c r="Q197" s="67"/>
      <c r="R197" s="67"/>
      <c r="S197" s="67"/>
      <c r="T197" s="67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</row>
    <row r="198" spans="1:33" ht="54" x14ac:dyDescent="0.35">
      <c r="A198" s="115"/>
      <c r="B198" s="104"/>
      <c r="C198" s="94"/>
      <c r="D198" s="94"/>
      <c r="E198" s="65" t="s">
        <v>1142</v>
      </c>
      <c r="F198" s="67">
        <v>0.2</v>
      </c>
      <c r="G198" s="3" t="s">
        <v>72</v>
      </c>
      <c r="H198" s="3" t="s">
        <v>74</v>
      </c>
      <c r="I198" s="58"/>
      <c r="J198" s="58"/>
      <c r="K198" s="67"/>
      <c r="L198" s="67">
        <v>0.25</v>
      </c>
      <c r="M198" s="67">
        <v>0.25</v>
      </c>
      <c r="N198" s="63">
        <v>0.5</v>
      </c>
      <c r="O198" s="67"/>
      <c r="P198" s="67"/>
      <c r="Q198" s="67"/>
      <c r="R198" s="67"/>
      <c r="S198" s="67"/>
      <c r="T198" s="67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</row>
    <row r="199" spans="1:33" ht="54" x14ac:dyDescent="0.35">
      <c r="A199" s="112" t="s">
        <v>1403</v>
      </c>
      <c r="B199" s="94" t="s">
        <v>44</v>
      </c>
      <c r="C199" s="94" t="s">
        <v>7</v>
      </c>
      <c r="D199" s="94" t="s">
        <v>800</v>
      </c>
      <c r="E199" s="65" t="s">
        <v>1136</v>
      </c>
      <c r="F199" s="67">
        <v>0.05</v>
      </c>
      <c r="G199" s="3" t="s">
        <v>95</v>
      </c>
      <c r="H199" s="3" t="s">
        <v>69</v>
      </c>
      <c r="I199" s="67">
        <v>0.4</v>
      </c>
      <c r="J199" s="67">
        <v>0.6</v>
      </c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94" t="s">
        <v>847</v>
      </c>
      <c r="V199" s="94"/>
      <c r="W199" s="94"/>
      <c r="X199" s="94"/>
      <c r="Y199" s="94"/>
      <c r="Z199" s="94"/>
      <c r="AA199" s="94">
        <v>1</v>
      </c>
      <c r="AB199" s="94"/>
      <c r="AC199" s="94"/>
      <c r="AD199" s="94"/>
      <c r="AE199" s="94"/>
      <c r="AF199" s="94"/>
      <c r="AG199" s="94">
        <v>1</v>
      </c>
    </row>
    <row r="200" spans="1:33" x14ac:dyDescent="0.35">
      <c r="A200" s="112"/>
      <c r="B200" s="94"/>
      <c r="C200" s="94"/>
      <c r="D200" s="94"/>
      <c r="E200" s="65" t="s">
        <v>1137</v>
      </c>
      <c r="F200" s="67">
        <v>0.05</v>
      </c>
      <c r="G200" s="3" t="s">
        <v>95</v>
      </c>
      <c r="H200" s="3" t="s">
        <v>69</v>
      </c>
      <c r="I200" s="67">
        <v>0.4</v>
      </c>
      <c r="J200" s="67">
        <v>0.6</v>
      </c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</row>
    <row r="201" spans="1:33" x14ac:dyDescent="0.35">
      <c r="A201" s="112"/>
      <c r="B201" s="94"/>
      <c r="C201" s="94"/>
      <c r="D201" s="94"/>
      <c r="E201" s="65" t="s">
        <v>1138</v>
      </c>
      <c r="F201" s="67">
        <v>0.1</v>
      </c>
      <c r="G201" s="3" t="s">
        <v>95</v>
      </c>
      <c r="H201" s="3" t="s">
        <v>69</v>
      </c>
      <c r="I201" s="67">
        <v>0.4</v>
      </c>
      <c r="J201" s="67">
        <v>0.6</v>
      </c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</row>
    <row r="202" spans="1:33" ht="36" x14ac:dyDescent="0.35">
      <c r="A202" s="112"/>
      <c r="B202" s="94"/>
      <c r="C202" s="94"/>
      <c r="D202" s="94"/>
      <c r="E202" s="65" t="s">
        <v>1139</v>
      </c>
      <c r="F202" s="67">
        <v>0.35</v>
      </c>
      <c r="G202" s="3" t="s">
        <v>69</v>
      </c>
      <c r="H202" s="3" t="s">
        <v>152</v>
      </c>
      <c r="I202" s="58"/>
      <c r="J202" s="67">
        <v>0.1</v>
      </c>
      <c r="K202" s="67">
        <v>0.1</v>
      </c>
      <c r="L202" s="67">
        <v>0.1</v>
      </c>
      <c r="M202" s="67">
        <v>0.1</v>
      </c>
      <c r="N202" s="67">
        <v>0.1</v>
      </c>
      <c r="O202" s="67">
        <v>0.1</v>
      </c>
      <c r="P202" s="67">
        <v>0.1</v>
      </c>
      <c r="Q202" s="67">
        <v>0.1</v>
      </c>
      <c r="R202" s="67">
        <v>0.1</v>
      </c>
      <c r="S202" s="67">
        <v>0.1</v>
      </c>
      <c r="T202" s="58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</row>
    <row r="203" spans="1:33" ht="36" x14ac:dyDescent="0.35">
      <c r="A203" s="112"/>
      <c r="B203" s="94"/>
      <c r="C203" s="94"/>
      <c r="D203" s="94"/>
      <c r="E203" s="65" t="s">
        <v>1135</v>
      </c>
      <c r="F203" s="67">
        <v>0.1</v>
      </c>
      <c r="G203" s="3" t="s">
        <v>95</v>
      </c>
      <c r="H203" s="3" t="s">
        <v>152</v>
      </c>
      <c r="I203" s="67">
        <v>0.05</v>
      </c>
      <c r="J203" s="67">
        <v>0.05</v>
      </c>
      <c r="K203" s="67">
        <v>0.1</v>
      </c>
      <c r="L203" s="67">
        <v>0.1</v>
      </c>
      <c r="M203" s="67">
        <v>0.1</v>
      </c>
      <c r="N203" s="67">
        <v>0.1</v>
      </c>
      <c r="O203" s="67">
        <v>0.1</v>
      </c>
      <c r="P203" s="67">
        <v>0.1</v>
      </c>
      <c r="Q203" s="67">
        <v>0.1</v>
      </c>
      <c r="R203" s="67">
        <v>0.1</v>
      </c>
      <c r="S203" s="67">
        <v>0.1</v>
      </c>
      <c r="T203" s="67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</row>
    <row r="204" spans="1:33" ht="54" x14ac:dyDescent="0.35">
      <c r="A204" s="112"/>
      <c r="B204" s="94"/>
      <c r="C204" s="94"/>
      <c r="D204" s="94"/>
      <c r="E204" s="65" t="s">
        <v>1142</v>
      </c>
      <c r="F204" s="67">
        <v>0.35</v>
      </c>
      <c r="G204" s="3" t="s">
        <v>72</v>
      </c>
      <c r="H204" s="3" t="s">
        <v>101</v>
      </c>
      <c r="I204" s="58"/>
      <c r="J204" s="58"/>
      <c r="K204" s="58"/>
      <c r="L204" s="67">
        <v>0.2</v>
      </c>
      <c r="M204" s="67">
        <v>0.2</v>
      </c>
      <c r="N204" s="67">
        <v>0.1</v>
      </c>
      <c r="O204" s="67"/>
      <c r="P204" s="67"/>
      <c r="Q204" s="58"/>
      <c r="R204" s="67">
        <v>0.2</v>
      </c>
      <c r="S204" s="67">
        <v>0.2</v>
      </c>
      <c r="T204" s="67">
        <v>0.1</v>
      </c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</row>
    <row r="205" spans="1:33" ht="54" x14ac:dyDescent="0.35">
      <c r="A205" s="112"/>
      <c r="B205" s="94"/>
      <c r="C205" s="94"/>
      <c r="D205" s="94" t="s">
        <v>801</v>
      </c>
      <c r="E205" s="65" t="s">
        <v>1143</v>
      </c>
      <c r="F205" s="67">
        <v>0.05</v>
      </c>
      <c r="G205" s="3" t="s">
        <v>95</v>
      </c>
      <c r="H205" s="3" t="s">
        <v>69</v>
      </c>
      <c r="I205" s="67">
        <v>0.4</v>
      </c>
      <c r="J205" s="67">
        <v>0.6</v>
      </c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94" t="s">
        <v>804</v>
      </c>
      <c r="V205" s="94"/>
      <c r="W205" s="94"/>
      <c r="X205" s="94"/>
      <c r="Y205" s="94">
        <v>1</v>
      </c>
      <c r="Z205" s="94"/>
      <c r="AA205" s="94"/>
      <c r="AB205" s="94"/>
      <c r="AC205" s="94">
        <v>1</v>
      </c>
      <c r="AD205" s="94"/>
      <c r="AE205" s="94"/>
      <c r="AF205" s="94"/>
      <c r="AG205" s="94">
        <v>1</v>
      </c>
    </row>
    <row r="206" spans="1:33" ht="36" x14ac:dyDescent="0.35">
      <c r="A206" s="112"/>
      <c r="B206" s="94"/>
      <c r="C206" s="94"/>
      <c r="D206" s="94"/>
      <c r="E206" s="65" t="s">
        <v>1144</v>
      </c>
      <c r="F206" s="67">
        <v>0.1</v>
      </c>
      <c r="G206" s="3" t="s">
        <v>95</v>
      </c>
      <c r="H206" s="3" t="s">
        <v>69</v>
      </c>
      <c r="I206" s="67">
        <v>0.4</v>
      </c>
      <c r="J206" s="67">
        <v>0.6</v>
      </c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</row>
    <row r="207" spans="1:33" ht="36" x14ac:dyDescent="0.35">
      <c r="A207" s="112"/>
      <c r="B207" s="94"/>
      <c r="C207" s="94"/>
      <c r="D207" s="94"/>
      <c r="E207" s="65" t="s">
        <v>1139</v>
      </c>
      <c r="F207" s="67">
        <v>0.35</v>
      </c>
      <c r="G207" s="3" t="s">
        <v>69</v>
      </c>
      <c r="H207" s="3" t="s">
        <v>152</v>
      </c>
      <c r="I207" s="58"/>
      <c r="J207" s="67">
        <v>0.1</v>
      </c>
      <c r="K207" s="67">
        <v>0.1</v>
      </c>
      <c r="L207" s="67">
        <v>0.1</v>
      </c>
      <c r="M207" s="67">
        <v>0.1</v>
      </c>
      <c r="N207" s="67">
        <v>0.1</v>
      </c>
      <c r="O207" s="67">
        <v>0.1</v>
      </c>
      <c r="P207" s="67">
        <v>0.1</v>
      </c>
      <c r="Q207" s="67">
        <v>0.1</v>
      </c>
      <c r="R207" s="67">
        <v>0.1</v>
      </c>
      <c r="S207" s="67">
        <v>0.1</v>
      </c>
      <c r="T207" s="58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</row>
    <row r="208" spans="1:33" ht="36" x14ac:dyDescent="0.35">
      <c r="A208" s="112"/>
      <c r="B208" s="94"/>
      <c r="C208" s="94"/>
      <c r="D208" s="94"/>
      <c r="E208" s="65" t="s">
        <v>1135</v>
      </c>
      <c r="F208" s="67">
        <v>0.15</v>
      </c>
      <c r="G208" s="3" t="s">
        <v>95</v>
      </c>
      <c r="H208" s="3" t="s">
        <v>152</v>
      </c>
      <c r="I208" s="67">
        <v>0.05</v>
      </c>
      <c r="J208" s="67">
        <v>0.05</v>
      </c>
      <c r="K208" s="67">
        <v>0.1</v>
      </c>
      <c r="L208" s="67">
        <v>0.1</v>
      </c>
      <c r="M208" s="67">
        <v>0.1</v>
      </c>
      <c r="N208" s="67">
        <v>0.1</v>
      </c>
      <c r="O208" s="67">
        <v>0.1</v>
      </c>
      <c r="P208" s="67">
        <v>0.1</v>
      </c>
      <c r="Q208" s="67">
        <v>0.1</v>
      </c>
      <c r="R208" s="67">
        <v>0.1</v>
      </c>
      <c r="S208" s="67">
        <v>0.1</v>
      </c>
      <c r="T208" s="67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</row>
    <row r="209" spans="1:33" ht="36" x14ac:dyDescent="0.35">
      <c r="A209" s="112"/>
      <c r="B209" s="94"/>
      <c r="C209" s="94"/>
      <c r="D209" s="94"/>
      <c r="E209" s="65" t="s">
        <v>1145</v>
      </c>
      <c r="F209" s="67">
        <v>0.35</v>
      </c>
      <c r="G209" s="3" t="s">
        <v>72</v>
      </c>
      <c r="H209" s="3" t="s">
        <v>101</v>
      </c>
      <c r="I209" s="58"/>
      <c r="J209" s="58"/>
      <c r="K209" s="58"/>
      <c r="L209" s="67">
        <v>0.3</v>
      </c>
      <c r="M209" s="58"/>
      <c r="N209" s="58"/>
      <c r="O209" s="67"/>
      <c r="P209" s="67">
        <v>0.35</v>
      </c>
      <c r="Q209" s="67"/>
      <c r="R209" s="67"/>
      <c r="S209" s="67"/>
      <c r="T209" s="67">
        <v>0.35</v>
      </c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</row>
    <row r="210" spans="1:33" ht="36" x14ac:dyDescent="0.35">
      <c r="A210" s="112"/>
      <c r="B210" s="94" t="s">
        <v>45</v>
      </c>
      <c r="C210" s="94" t="s">
        <v>7</v>
      </c>
      <c r="D210" s="94" t="s">
        <v>802</v>
      </c>
      <c r="E210" s="65" t="s">
        <v>1146</v>
      </c>
      <c r="F210" s="67">
        <v>0.05</v>
      </c>
      <c r="G210" s="3" t="s">
        <v>95</v>
      </c>
      <c r="H210" s="3" t="s">
        <v>69</v>
      </c>
      <c r="I210" s="67">
        <v>0.4</v>
      </c>
      <c r="J210" s="67">
        <v>0.6</v>
      </c>
      <c r="K210" s="58"/>
      <c r="L210" s="58"/>
      <c r="M210" s="58"/>
      <c r="N210" s="58"/>
      <c r="O210" s="58"/>
      <c r="P210" s="58"/>
      <c r="Q210" s="58"/>
      <c r="R210" s="58"/>
      <c r="S210" s="58"/>
      <c r="T210" s="67"/>
      <c r="U210" s="94" t="s">
        <v>803</v>
      </c>
      <c r="V210" s="94"/>
      <c r="W210" s="94"/>
      <c r="X210" s="94"/>
      <c r="Y210" s="94"/>
      <c r="Z210" s="94">
        <v>1</v>
      </c>
      <c r="AA210" s="94"/>
      <c r="AB210" s="94"/>
      <c r="AC210" s="94"/>
      <c r="AD210" s="94"/>
      <c r="AE210" s="94"/>
      <c r="AF210" s="94">
        <v>1</v>
      </c>
      <c r="AG210" s="94"/>
    </row>
    <row r="211" spans="1:33" x14ac:dyDescent="0.35">
      <c r="A211" s="112"/>
      <c r="B211" s="94"/>
      <c r="C211" s="94"/>
      <c r="D211" s="94"/>
      <c r="E211" s="65" t="s">
        <v>1137</v>
      </c>
      <c r="F211" s="67">
        <v>0.05</v>
      </c>
      <c r="G211" s="3" t="s">
        <v>95</v>
      </c>
      <c r="H211" s="3" t="s">
        <v>69</v>
      </c>
      <c r="I211" s="67">
        <v>0.4</v>
      </c>
      <c r="J211" s="67">
        <v>0.6</v>
      </c>
      <c r="K211" s="58"/>
      <c r="L211" s="58"/>
      <c r="M211" s="58"/>
      <c r="N211" s="58"/>
      <c r="O211" s="58"/>
      <c r="P211" s="58"/>
      <c r="Q211" s="58"/>
      <c r="R211" s="58"/>
      <c r="S211" s="58"/>
      <c r="T211" s="67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</row>
    <row r="212" spans="1:33" x14ac:dyDescent="0.35">
      <c r="A212" s="112"/>
      <c r="B212" s="94"/>
      <c r="C212" s="94"/>
      <c r="D212" s="94"/>
      <c r="E212" s="65" t="s">
        <v>1138</v>
      </c>
      <c r="F212" s="67">
        <v>0.1</v>
      </c>
      <c r="G212" s="3" t="s">
        <v>95</v>
      </c>
      <c r="H212" s="3" t="s">
        <v>69</v>
      </c>
      <c r="I212" s="67">
        <v>0.4</v>
      </c>
      <c r="J212" s="67">
        <v>0.6</v>
      </c>
      <c r="K212" s="58"/>
      <c r="L212" s="58"/>
      <c r="M212" s="58"/>
      <c r="N212" s="58"/>
      <c r="O212" s="58"/>
      <c r="P212" s="58"/>
      <c r="Q212" s="58"/>
      <c r="R212" s="58"/>
      <c r="S212" s="58"/>
      <c r="T212" s="67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</row>
    <row r="213" spans="1:33" ht="72" x14ac:dyDescent="0.35">
      <c r="A213" s="112"/>
      <c r="B213" s="94"/>
      <c r="C213" s="94"/>
      <c r="D213" s="94"/>
      <c r="E213" s="65" t="s">
        <v>1147</v>
      </c>
      <c r="F213" s="67">
        <v>0.1</v>
      </c>
      <c r="G213" s="3" t="s">
        <v>69</v>
      </c>
      <c r="H213" s="3" t="s">
        <v>73</v>
      </c>
      <c r="I213" s="67"/>
      <c r="J213" s="67">
        <v>0.25</v>
      </c>
      <c r="K213" s="67">
        <v>0.25</v>
      </c>
      <c r="L213" s="67">
        <v>0.25</v>
      </c>
      <c r="M213" s="67">
        <v>0.25</v>
      </c>
      <c r="N213" s="58"/>
      <c r="O213" s="58"/>
      <c r="P213" s="58"/>
      <c r="Q213" s="58"/>
      <c r="R213" s="58"/>
      <c r="S213" s="58"/>
      <c r="T213" s="67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</row>
    <row r="214" spans="1:33" ht="36" x14ac:dyDescent="0.35">
      <c r="A214" s="112"/>
      <c r="B214" s="94"/>
      <c r="C214" s="94"/>
      <c r="D214" s="94"/>
      <c r="E214" s="65" t="s">
        <v>1139</v>
      </c>
      <c r="F214" s="67">
        <v>0.15</v>
      </c>
      <c r="G214" s="3" t="s">
        <v>69</v>
      </c>
      <c r="H214" s="3" t="s">
        <v>152</v>
      </c>
      <c r="I214" s="67"/>
      <c r="J214" s="67">
        <v>0.1</v>
      </c>
      <c r="K214" s="67">
        <v>0.1</v>
      </c>
      <c r="L214" s="67">
        <v>0.1</v>
      </c>
      <c r="M214" s="67">
        <v>0.1</v>
      </c>
      <c r="N214" s="67">
        <v>0.1</v>
      </c>
      <c r="O214" s="67">
        <v>0.1</v>
      </c>
      <c r="P214" s="67">
        <v>0.1</v>
      </c>
      <c r="Q214" s="67">
        <v>0.1</v>
      </c>
      <c r="R214" s="67">
        <v>0.1</v>
      </c>
      <c r="S214" s="67">
        <v>0.1</v>
      </c>
      <c r="T214" s="67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</row>
    <row r="215" spans="1:33" x14ac:dyDescent="0.35">
      <c r="A215" s="112"/>
      <c r="B215" s="94"/>
      <c r="C215" s="94"/>
      <c r="D215" s="94"/>
      <c r="E215" s="65" t="s">
        <v>1148</v>
      </c>
      <c r="F215" s="67">
        <v>0.15</v>
      </c>
      <c r="G215" s="3" t="s">
        <v>69</v>
      </c>
      <c r="H215" s="3" t="s">
        <v>152</v>
      </c>
      <c r="I215" s="67"/>
      <c r="J215" s="67">
        <v>0.1</v>
      </c>
      <c r="K215" s="67">
        <v>0.1</v>
      </c>
      <c r="L215" s="67">
        <v>0.1</v>
      </c>
      <c r="M215" s="67">
        <v>0.1</v>
      </c>
      <c r="N215" s="67">
        <v>0.1</v>
      </c>
      <c r="O215" s="67">
        <v>0.1</v>
      </c>
      <c r="P215" s="67">
        <v>0.1</v>
      </c>
      <c r="Q215" s="67">
        <v>0.1</v>
      </c>
      <c r="R215" s="67">
        <v>0.1</v>
      </c>
      <c r="S215" s="67">
        <v>0.1</v>
      </c>
      <c r="T215" s="67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</row>
    <row r="216" spans="1:33" ht="36" x14ac:dyDescent="0.35">
      <c r="A216" s="112"/>
      <c r="B216" s="94"/>
      <c r="C216" s="94"/>
      <c r="D216" s="94"/>
      <c r="E216" s="65" t="s">
        <v>1135</v>
      </c>
      <c r="F216" s="67">
        <v>0.15</v>
      </c>
      <c r="G216" s="3" t="s">
        <v>95</v>
      </c>
      <c r="H216" s="3" t="s">
        <v>152</v>
      </c>
      <c r="I216" s="67">
        <v>0.05</v>
      </c>
      <c r="J216" s="67">
        <v>0.05</v>
      </c>
      <c r="K216" s="67">
        <v>0.1</v>
      </c>
      <c r="L216" s="67">
        <v>0.1</v>
      </c>
      <c r="M216" s="67">
        <v>0.1</v>
      </c>
      <c r="N216" s="67">
        <v>0.1</v>
      </c>
      <c r="O216" s="67">
        <v>0.1</v>
      </c>
      <c r="P216" s="67">
        <v>0.1</v>
      </c>
      <c r="Q216" s="67">
        <v>0.1</v>
      </c>
      <c r="R216" s="67">
        <v>0.1</v>
      </c>
      <c r="S216" s="67">
        <v>0.1</v>
      </c>
      <c r="T216" s="67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</row>
    <row r="217" spans="1:33" ht="54" x14ac:dyDescent="0.35">
      <c r="A217" s="112"/>
      <c r="B217" s="94"/>
      <c r="C217" s="94"/>
      <c r="D217" s="94"/>
      <c r="E217" s="65" t="s">
        <v>1142</v>
      </c>
      <c r="F217" s="67">
        <v>0.25</v>
      </c>
      <c r="G217" s="3" t="s">
        <v>71</v>
      </c>
      <c r="H217" s="3" t="s">
        <v>152</v>
      </c>
      <c r="I217" s="58"/>
      <c r="J217" s="58"/>
      <c r="K217" s="67">
        <v>0.2</v>
      </c>
      <c r="L217" s="67">
        <v>0.2</v>
      </c>
      <c r="M217" s="67">
        <v>0.1</v>
      </c>
      <c r="N217" s="58"/>
      <c r="O217" s="67"/>
      <c r="P217" s="67"/>
      <c r="Q217" s="67">
        <v>0.2</v>
      </c>
      <c r="R217" s="67">
        <v>0.2</v>
      </c>
      <c r="S217" s="67">
        <v>0.1</v>
      </c>
      <c r="T217" s="67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</row>
    <row r="218" spans="1:33" ht="54" x14ac:dyDescent="0.35">
      <c r="A218" s="112"/>
      <c r="B218" s="94"/>
      <c r="C218" s="94"/>
      <c r="D218" s="94" t="s">
        <v>726</v>
      </c>
      <c r="E218" s="65" t="s">
        <v>1143</v>
      </c>
      <c r="F218" s="67">
        <v>0.05</v>
      </c>
      <c r="G218" s="3" t="s">
        <v>95</v>
      </c>
      <c r="H218" s="3" t="s">
        <v>95</v>
      </c>
      <c r="I218" s="67">
        <v>1</v>
      </c>
      <c r="J218" s="67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94" t="s">
        <v>805</v>
      </c>
      <c r="V218" s="94"/>
      <c r="W218" s="94"/>
      <c r="X218" s="94"/>
      <c r="Y218" s="94"/>
      <c r="Z218" s="94"/>
      <c r="AA218" s="94">
        <v>1</v>
      </c>
      <c r="AB218" s="94"/>
      <c r="AC218" s="94"/>
      <c r="AD218" s="94"/>
      <c r="AE218" s="94"/>
      <c r="AF218" s="94"/>
      <c r="AG218" s="94"/>
    </row>
    <row r="219" spans="1:33" x14ac:dyDescent="0.35">
      <c r="A219" s="112"/>
      <c r="B219" s="94"/>
      <c r="C219" s="94"/>
      <c r="D219" s="94"/>
      <c r="E219" s="65" t="s">
        <v>1137</v>
      </c>
      <c r="F219" s="67">
        <v>0.05</v>
      </c>
      <c r="G219" s="3" t="s">
        <v>95</v>
      </c>
      <c r="H219" s="3" t="s">
        <v>95</v>
      </c>
      <c r="I219" s="67">
        <v>1</v>
      </c>
      <c r="J219" s="67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</row>
    <row r="220" spans="1:33" x14ac:dyDescent="0.35">
      <c r="A220" s="112"/>
      <c r="B220" s="94"/>
      <c r="C220" s="94"/>
      <c r="D220" s="94"/>
      <c r="E220" s="65" t="s">
        <v>1138</v>
      </c>
      <c r="F220" s="67">
        <v>0.1</v>
      </c>
      <c r="G220" s="3" t="s">
        <v>95</v>
      </c>
      <c r="H220" s="3" t="s">
        <v>95</v>
      </c>
      <c r="I220" s="67">
        <v>1</v>
      </c>
      <c r="J220" s="67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</row>
    <row r="221" spans="1:33" ht="36" x14ac:dyDescent="0.35">
      <c r="A221" s="112"/>
      <c r="B221" s="94"/>
      <c r="C221" s="94"/>
      <c r="D221" s="94"/>
      <c r="E221" s="65" t="s">
        <v>1139</v>
      </c>
      <c r="F221" s="67">
        <v>0.35</v>
      </c>
      <c r="G221" s="3" t="s">
        <v>69</v>
      </c>
      <c r="H221" s="3" t="s">
        <v>74</v>
      </c>
      <c r="I221" s="63"/>
      <c r="J221" s="67">
        <v>0.2</v>
      </c>
      <c r="K221" s="67">
        <v>0.2</v>
      </c>
      <c r="L221" s="67">
        <v>0.2</v>
      </c>
      <c r="M221" s="67">
        <v>0.2</v>
      </c>
      <c r="N221" s="67">
        <v>0.2</v>
      </c>
      <c r="O221" s="67"/>
      <c r="P221" s="67"/>
      <c r="Q221" s="67"/>
      <c r="R221" s="67"/>
      <c r="S221" s="67"/>
      <c r="T221" s="58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</row>
    <row r="222" spans="1:33" ht="36" x14ac:dyDescent="0.35">
      <c r="A222" s="112"/>
      <c r="B222" s="94"/>
      <c r="C222" s="94"/>
      <c r="D222" s="94"/>
      <c r="E222" s="65" t="s">
        <v>1135</v>
      </c>
      <c r="F222" s="67">
        <v>0.1</v>
      </c>
      <c r="G222" s="3" t="s">
        <v>95</v>
      </c>
      <c r="H222" s="3" t="s">
        <v>74</v>
      </c>
      <c r="I222" s="63">
        <v>0.1</v>
      </c>
      <c r="J222" s="67">
        <v>0.2</v>
      </c>
      <c r="K222" s="67">
        <v>0.2</v>
      </c>
      <c r="L222" s="67">
        <v>0.2</v>
      </c>
      <c r="M222" s="67">
        <v>0.2</v>
      </c>
      <c r="N222" s="67">
        <v>0.1</v>
      </c>
      <c r="O222" s="67"/>
      <c r="P222" s="67"/>
      <c r="Q222" s="67"/>
      <c r="R222" s="67"/>
      <c r="S222" s="67"/>
      <c r="T222" s="67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</row>
    <row r="223" spans="1:33" ht="54" x14ac:dyDescent="0.35">
      <c r="A223" s="112"/>
      <c r="B223" s="94"/>
      <c r="C223" s="94"/>
      <c r="D223" s="94"/>
      <c r="E223" s="65" t="s">
        <v>1142</v>
      </c>
      <c r="F223" s="67">
        <v>0.35</v>
      </c>
      <c r="G223" s="3" t="s">
        <v>72</v>
      </c>
      <c r="H223" s="3" t="s">
        <v>74</v>
      </c>
      <c r="I223" s="58"/>
      <c r="J223" s="58"/>
      <c r="K223" s="67"/>
      <c r="L223" s="67">
        <v>0.25</v>
      </c>
      <c r="M223" s="67">
        <v>0.25</v>
      </c>
      <c r="N223" s="63">
        <v>0.5</v>
      </c>
      <c r="O223" s="67"/>
      <c r="P223" s="67"/>
      <c r="Q223" s="67"/>
      <c r="R223" s="67"/>
      <c r="S223" s="67"/>
      <c r="T223" s="67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</row>
    <row r="224" spans="1:33" ht="54" x14ac:dyDescent="0.35">
      <c r="A224" s="112"/>
      <c r="B224" s="94"/>
      <c r="C224" s="94"/>
      <c r="D224" s="94" t="s">
        <v>849</v>
      </c>
      <c r="E224" s="65" t="s">
        <v>1143</v>
      </c>
      <c r="F224" s="67">
        <v>0.05</v>
      </c>
      <c r="G224" s="3" t="s">
        <v>95</v>
      </c>
      <c r="H224" s="3" t="s">
        <v>69</v>
      </c>
      <c r="I224" s="67">
        <v>0.4</v>
      </c>
      <c r="J224" s="67">
        <v>0.6</v>
      </c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94" t="s">
        <v>850</v>
      </c>
      <c r="V224" s="94"/>
      <c r="W224" s="94"/>
      <c r="X224" s="94"/>
      <c r="Y224" s="94"/>
      <c r="Z224" s="94"/>
      <c r="AA224" s="94">
        <v>2</v>
      </c>
      <c r="AB224" s="94">
        <v>4</v>
      </c>
      <c r="AC224" s="94">
        <v>1</v>
      </c>
      <c r="AD224" s="94"/>
      <c r="AE224" s="94"/>
      <c r="AF224" s="94"/>
      <c r="AG224" s="94"/>
    </row>
    <row r="225" spans="1:33" x14ac:dyDescent="0.35">
      <c r="A225" s="112"/>
      <c r="B225" s="94"/>
      <c r="C225" s="94"/>
      <c r="D225" s="94"/>
      <c r="E225" s="65" t="s">
        <v>1137</v>
      </c>
      <c r="F225" s="67">
        <v>0.05</v>
      </c>
      <c r="G225" s="3" t="s">
        <v>95</v>
      </c>
      <c r="H225" s="3" t="s">
        <v>69</v>
      </c>
      <c r="I225" s="67">
        <v>0.4</v>
      </c>
      <c r="J225" s="67">
        <v>0.6</v>
      </c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</row>
    <row r="226" spans="1:33" x14ac:dyDescent="0.35">
      <c r="A226" s="112"/>
      <c r="B226" s="94"/>
      <c r="C226" s="94"/>
      <c r="D226" s="94"/>
      <c r="E226" s="65" t="s">
        <v>1138</v>
      </c>
      <c r="F226" s="67">
        <v>0.1</v>
      </c>
      <c r="G226" s="3" t="s">
        <v>95</v>
      </c>
      <c r="H226" s="3" t="s">
        <v>69</v>
      </c>
      <c r="I226" s="67">
        <v>0.4</v>
      </c>
      <c r="J226" s="67">
        <v>0.6</v>
      </c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</row>
    <row r="227" spans="1:33" ht="36" x14ac:dyDescent="0.35">
      <c r="A227" s="112"/>
      <c r="B227" s="94"/>
      <c r="C227" s="94"/>
      <c r="D227" s="94"/>
      <c r="E227" s="65" t="s">
        <v>1139</v>
      </c>
      <c r="F227" s="67">
        <v>0.35</v>
      </c>
      <c r="G227" s="3" t="s">
        <v>69</v>
      </c>
      <c r="H227" s="3" t="s">
        <v>152</v>
      </c>
      <c r="I227" s="58"/>
      <c r="J227" s="67">
        <v>0.1</v>
      </c>
      <c r="K227" s="67">
        <v>0.1</v>
      </c>
      <c r="L227" s="67">
        <v>0.1</v>
      </c>
      <c r="M227" s="67">
        <v>0.1</v>
      </c>
      <c r="N227" s="67">
        <v>0.1</v>
      </c>
      <c r="O227" s="67">
        <v>0.1</v>
      </c>
      <c r="P227" s="67">
        <v>0.1</v>
      </c>
      <c r="Q227" s="67">
        <v>0.1</v>
      </c>
      <c r="R227" s="67">
        <v>0.1</v>
      </c>
      <c r="S227" s="67">
        <v>0.1</v>
      </c>
      <c r="T227" s="58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</row>
    <row r="228" spans="1:33" ht="36" x14ac:dyDescent="0.35">
      <c r="A228" s="112"/>
      <c r="B228" s="94"/>
      <c r="C228" s="94"/>
      <c r="D228" s="94"/>
      <c r="E228" s="65" t="s">
        <v>1135</v>
      </c>
      <c r="F228" s="67">
        <v>0.1</v>
      </c>
      <c r="G228" s="3" t="s">
        <v>95</v>
      </c>
      <c r="H228" s="3" t="s">
        <v>152</v>
      </c>
      <c r="I228" s="67">
        <v>0.05</v>
      </c>
      <c r="J228" s="67">
        <v>0.05</v>
      </c>
      <c r="K228" s="67">
        <v>0.1</v>
      </c>
      <c r="L228" s="67">
        <v>0.1</v>
      </c>
      <c r="M228" s="67">
        <v>0.1</v>
      </c>
      <c r="N228" s="67">
        <v>0.1</v>
      </c>
      <c r="O228" s="67">
        <v>0.1</v>
      </c>
      <c r="P228" s="67">
        <v>0.1</v>
      </c>
      <c r="Q228" s="67">
        <v>0.1</v>
      </c>
      <c r="R228" s="67">
        <v>0.1</v>
      </c>
      <c r="S228" s="67">
        <v>0.1</v>
      </c>
      <c r="T228" s="67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</row>
    <row r="229" spans="1:33" ht="54" x14ac:dyDescent="0.35">
      <c r="A229" s="112"/>
      <c r="B229" s="94"/>
      <c r="C229" s="94"/>
      <c r="D229" s="94"/>
      <c r="E229" s="65" t="s">
        <v>1142</v>
      </c>
      <c r="F229" s="67">
        <v>0.35</v>
      </c>
      <c r="G229" s="3" t="s">
        <v>71</v>
      </c>
      <c r="H229" s="3" t="s">
        <v>101</v>
      </c>
      <c r="I229" s="58"/>
      <c r="J229" s="58"/>
      <c r="K229" s="67">
        <v>0.1</v>
      </c>
      <c r="L229" s="67">
        <v>0.15</v>
      </c>
      <c r="M229" s="67">
        <v>0.2</v>
      </c>
      <c r="N229" s="67">
        <v>0.2</v>
      </c>
      <c r="O229" s="67">
        <v>0.2</v>
      </c>
      <c r="P229" s="67">
        <v>0.04</v>
      </c>
      <c r="Q229" s="67">
        <v>0.04</v>
      </c>
      <c r="R229" s="67">
        <v>0.04</v>
      </c>
      <c r="S229" s="67">
        <v>0.02</v>
      </c>
      <c r="T229" s="67">
        <v>0.01</v>
      </c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</row>
    <row r="230" spans="1:33" x14ac:dyDescent="0.35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</row>
    <row r="231" spans="1:33" x14ac:dyDescent="0.35">
      <c r="A231" s="108"/>
      <c r="B231" s="94" t="s">
        <v>30</v>
      </c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82" t="s">
        <v>32</v>
      </c>
      <c r="AB231" s="82"/>
      <c r="AC231" s="82"/>
      <c r="AD231" s="82"/>
      <c r="AE231" s="82"/>
      <c r="AF231" s="82"/>
      <c r="AG231" s="82"/>
    </row>
    <row r="232" spans="1:33" x14ac:dyDescent="0.35">
      <c r="A232" s="108"/>
      <c r="B232" s="94" t="s">
        <v>37</v>
      </c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82" t="s">
        <v>38</v>
      </c>
      <c r="AB232" s="82"/>
      <c r="AC232" s="82"/>
      <c r="AD232" s="82"/>
      <c r="AE232" s="82"/>
      <c r="AF232" s="82"/>
      <c r="AG232" s="82"/>
    </row>
    <row r="233" spans="1:33" x14ac:dyDescent="0.35">
      <c r="A233" s="108"/>
      <c r="B233" s="94" t="s">
        <v>31</v>
      </c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82"/>
      <c r="AB233" s="82"/>
      <c r="AC233" s="82"/>
      <c r="AD233" s="82"/>
      <c r="AE233" s="82"/>
      <c r="AF233" s="82"/>
      <c r="AG233" s="82"/>
    </row>
    <row r="234" spans="1:33" x14ac:dyDescent="0.35">
      <c r="A234" s="108"/>
      <c r="B234" s="109" t="s">
        <v>794</v>
      </c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82" t="s">
        <v>53</v>
      </c>
      <c r="AB234" s="82"/>
      <c r="AC234" s="82"/>
      <c r="AD234" s="82"/>
      <c r="AE234" s="82"/>
      <c r="AF234" s="82"/>
      <c r="AG234" s="82"/>
    </row>
    <row r="235" spans="1:33" x14ac:dyDescent="0.35">
      <c r="A235" s="94" t="s">
        <v>0</v>
      </c>
      <c r="B235" s="94" t="s">
        <v>1</v>
      </c>
      <c r="C235" s="94" t="s">
        <v>2</v>
      </c>
      <c r="D235" s="94" t="s">
        <v>34</v>
      </c>
      <c r="E235" s="94"/>
      <c r="F235" s="94"/>
      <c r="G235" s="94"/>
      <c r="H235" s="94"/>
      <c r="I235" s="94" t="s">
        <v>15</v>
      </c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 t="s">
        <v>35</v>
      </c>
      <c r="V235" s="94" t="s">
        <v>11</v>
      </c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</row>
    <row r="236" spans="1:33" ht="54" x14ac:dyDescent="0.35">
      <c r="A236" s="94"/>
      <c r="B236" s="94"/>
      <c r="C236" s="94"/>
      <c r="D236" s="58" t="s">
        <v>10</v>
      </c>
      <c r="E236" s="58" t="s">
        <v>36</v>
      </c>
      <c r="F236" s="58" t="s">
        <v>12</v>
      </c>
      <c r="G236" s="58" t="s">
        <v>13</v>
      </c>
      <c r="H236" s="58" t="s">
        <v>14</v>
      </c>
      <c r="I236" s="58" t="s">
        <v>16</v>
      </c>
      <c r="J236" s="58" t="s">
        <v>17</v>
      </c>
      <c r="K236" s="58" t="s">
        <v>18</v>
      </c>
      <c r="L236" s="58" t="s">
        <v>19</v>
      </c>
      <c r="M236" s="58" t="s">
        <v>20</v>
      </c>
      <c r="N236" s="58" t="s">
        <v>21</v>
      </c>
      <c r="O236" s="58" t="s">
        <v>22</v>
      </c>
      <c r="P236" s="58" t="s">
        <v>23</v>
      </c>
      <c r="Q236" s="58" t="s">
        <v>24</v>
      </c>
      <c r="R236" s="58" t="s">
        <v>25</v>
      </c>
      <c r="S236" s="58" t="s">
        <v>26</v>
      </c>
      <c r="T236" s="58" t="s">
        <v>27</v>
      </c>
      <c r="U236" s="94"/>
      <c r="V236" s="58" t="s">
        <v>16</v>
      </c>
      <c r="W236" s="58" t="s">
        <v>17</v>
      </c>
      <c r="X236" s="58" t="s">
        <v>18</v>
      </c>
      <c r="Y236" s="58" t="s">
        <v>19</v>
      </c>
      <c r="Z236" s="58" t="s">
        <v>20</v>
      </c>
      <c r="AA236" s="58" t="s">
        <v>21</v>
      </c>
      <c r="AB236" s="58" t="s">
        <v>22</v>
      </c>
      <c r="AC236" s="58" t="s">
        <v>23</v>
      </c>
      <c r="AD236" s="58" t="s">
        <v>24</v>
      </c>
      <c r="AE236" s="58" t="s">
        <v>25</v>
      </c>
      <c r="AF236" s="58" t="s">
        <v>26</v>
      </c>
      <c r="AG236" s="58" t="s">
        <v>27</v>
      </c>
    </row>
    <row r="237" spans="1:33" x14ac:dyDescent="0.35">
      <c r="A237" s="94" t="s">
        <v>93</v>
      </c>
      <c r="B237" s="104" t="s">
        <v>40</v>
      </c>
      <c r="C237" s="94" t="s">
        <v>4</v>
      </c>
      <c r="D237" s="94" t="s">
        <v>699</v>
      </c>
      <c r="E237" s="65" t="s">
        <v>94</v>
      </c>
      <c r="F237" s="67">
        <v>0.3</v>
      </c>
      <c r="G237" s="58" t="s">
        <v>69</v>
      </c>
      <c r="H237" s="58" t="s">
        <v>69</v>
      </c>
      <c r="I237" s="67"/>
      <c r="J237" s="67">
        <v>1</v>
      </c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94" t="s">
        <v>718</v>
      </c>
      <c r="V237" s="94"/>
      <c r="W237" s="94"/>
      <c r="X237" s="94"/>
      <c r="Y237" s="94">
        <v>1</v>
      </c>
      <c r="Z237" s="94">
        <v>1</v>
      </c>
      <c r="AA237" s="94">
        <v>1</v>
      </c>
      <c r="AB237" s="94">
        <v>1</v>
      </c>
      <c r="AC237" s="94"/>
      <c r="AD237" s="94"/>
      <c r="AE237" s="94"/>
      <c r="AF237" s="94"/>
      <c r="AG237" s="94"/>
    </row>
    <row r="238" spans="1:33" x14ac:dyDescent="0.35">
      <c r="A238" s="94"/>
      <c r="B238" s="104"/>
      <c r="C238" s="94"/>
      <c r="D238" s="94"/>
      <c r="E238" s="65" t="s">
        <v>96</v>
      </c>
      <c r="F238" s="67">
        <v>0.3</v>
      </c>
      <c r="G238" s="58" t="s">
        <v>77</v>
      </c>
      <c r="H238" s="58" t="s">
        <v>72</v>
      </c>
      <c r="I238" s="58"/>
      <c r="J238" s="67">
        <v>0.3</v>
      </c>
      <c r="K238" s="67">
        <v>0.3</v>
      </c>
      <c r="L238" s="67">
        <v>0.4</v>
      </c>
      <c r="M238" s="67"/>
      <c r="N238" s="67"/>
      <c r="O238" s="67"/>
      <c r="P238" s="67"/>
      <c r="Q238" s="67"/>
      <c r="R238" s="67"/>
      <c r="S238" s="67"/>
      <c r="T238" s="67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</row>
    <row r="239" spans="1:33" x14ac:dyDescent="0.35">
      <c r="A239" s="94"/>
      <c r="B239" s="104"/>
      <c r="C239" s="94"/>
      <c r="D239" s="94"/>
      <c r="E239" s="65" t="s">
        <v>97</v>
      </c>
      <c r="F239" s="67">
        <v>0.4</v>
      </c>
      <c r="G239" s="58" t="s">
        <v>72</v>
      </c>
      <c r="H239" s="58" t="s">
        <v>80</v>
      </c>
      <c r="I239" s="58"/>
      <c r="J239" s="67"/>
      <c r="K239" s="67"/>
      <c r="L239" s="67">
        <v>0.2</v>
      </c>
      <c r="M239" s="67">
        <v>0.2</v>
      </c>
      <c r="N239" s="67">
        <v>0.3</v>
      </c>
      <c r="O239" s="67">
        <v>0.3</v>
      </c>
      <c r="P239" s="67"/>
      <c r="Q239" s="67"/>
      <c r="R239" s="67"/>
      <c r="S239" s="67"/>
      <c r="T239" s="67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</row>
    <row r="240" spans="1:33" ht="72" x14ac:dyDescent="0.35">
      <c r="A240" s="94"/>
      <c r="B240" s="104" t="s">
        <v>41</v>
      </c>
      <c r="C240" s="94" t="s">
        <v>3</v>
      </c>
      <c r="D240" s="94" t="s">
        <v>700</v>
      </c>
      <c r="E240" s="65" t="s">
        <v>98</v>
      </c>
      <c r="F240" s="67">
        <v>0.25</v>
      </c>
      <c r="G240" s="58" t="s">
        <v>95</v>
      </c>
      <c r="H240" s="58" t="s">
        <v>72</v>
      </c>
      <c r="I240" s="67">
        <v>0.3</v>
      </c>
      <c r="J240" s="67">
        <v>0.2</v>
      </c>
      <c r="K240" s="67">
        <v>0.2</v>
      </c>
      <c r="L240" s="67">
        <v>0.3</v>
      </c>
      <c r="M240" s="67"/>
      <c r="N240" s="67"/>
      <c r="O240" s="67"/>
      <c r="P240" s="67"/>
      <c r="Q240" s="67"/>
      <c r="R240" s="67"/>
      <c r="S240" s="67"/>
      <c r="T240" s="67"/>
      <c r="U240" s="94" t="s">
        <v>704</v>
      </c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>
        <v>1</v>
      </c>
    </row>
    <row r="241" spans="1:33" x14ac:dyDescent="0.35">
      <c r="A241" s="94"/>
      <c r="B241" s="104"/>
      <c r="C241" s="94"/>
      <c r="D241" s="94"/>
      <c r="E241" s="65" t="s">
        <v>701</v>
      </c>
      <c r="F241" s="67">
        <v>0.25</v>
      </c>
      <c r="G241" s="58" t="s">
        <v>73</v>
      </c>
      <c r="H241" s="58" t="s">
        <v>74</v>
      </c>
      <c r="I241" s="58"/>
      <c r="J241" s="58"/>
      <c r="K241" s="58"/>
      <c r="L241" s="58"/>
      <c r="M241" s="67">
        <v>0.5</v>
      </c>
      <c r="N241" s="67">
        <v>0.5</v>
      </c>
      <c r="O241" s="58"/>
      <c r="P241" s="58"/>
      <c r="Q241" s="58"/>
      <c r="R241" s="58"/>
      <c r="S241" s="58"/>
      <c r="T241" s="58"/>
      <c r="U241" s="94"/>
      <c r="V241" s="94"/>
      <c r="W241" s="94"/>
      <c r="X241" s="94"/>
      <c r="Y241" s="94"/>
      <c r="Z241" s="94"/>
      <c r="AA241" s="94"/>
      <c r="AB241" s="94"/>
      <c r="AC241" s="94">
        <v>1</v>
      </c>
      <c r="AD241" s="94"/>
      <c r="AE241" s="94"/>
      <c r="AF241" s="94"/>
      <c r="AG241" s="94"/>
    </row>
    <row r="242" spans="1:33" ht="36" x14ac:dyDescent="0.35">
      <c r="A242" s="94"/>
      <c r="B242" s="104"/>
      <c r="C242" s="94"/>
      <c r="D242" s="94"/>
      <c r="E242" s="65" t="s">
        <v>702</v>
      </c>
      <c r="F242" s="67">
        <v>0.25</v>
      </c>
      <c r="G242" s="58" t="s">
        <v>80</v>
      </c>
      <c r="H242" s="58" t="s">
        <v>99</v>
      </c>
      <c r="I242" s="58"/>
      <c r="J242" s="58"/>
      <c r="K242" s="58"/>
      <c r="L242" s="58"/>
      <c r="M242" s="58"/>
      <c r="N242" s="58"/>
      <c r="O242" s="67">
        <v>0.5</v>
      </c>
      <c r="P242" s="67">
        <v>0.5</v>
      </c>
      <c r="Q242" s="58"/>
      <c r="R242" s="58"/>
      <c r="S242" s="58"/>
      <c r="T242" s="58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</row>
    <row r="243" spans="1:33" x14ac:dyDescent="0.35">
      <c r="A243" s="94"/>
      <c r="B243" s="104"/>
      <c r="C243" s="94"/>
      <c r="D243" s="94"/>
      <c r="E243" s="65" t="s">
        <v>703</v>
      </c>
      <c r="F243" s="67">
        <v>0.25</v>
      </c>
      <c r="G243" s="58" t="s">
        <v>100</v>
      </c>
      <c r="H243" s="58" t="s">
        <v>101</v>
      </c>
      <c r="I243" s="58"/>
      <c r="J243" s="58"/>
      <c r="K243" s="58"/>
      <c r="L243" s="58"/>
      <c r="M243" s="58"/>
      <c r="N243" s="58"/>
      <c r="O243" s="58"/>
      <c r="P243" s="58"/>
      <c r="Q243" s="67">
        <v>0.25</v>
      </c>
      <c r="R243" s="67">
        <v>0.25</v>
      </c>
      <c r="S243" s="67">
        <v>0.25</v>
      </c>
      <c r="T243" s="67">
        <v>0.25</v>
      </c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</row>
    <row r="244" spans="1:33" x14ac:dyDescent="0.35">
      <c r="A244" s="94"/>
      <c r="B244" s="104" t="s">
        <v>42</v>
      </c>
      <c r="C244" s="94" t="s">
        <v>6</v>
      </c>
      <c r="D244" s="94" t="s">
        <v>705</v>
      </c>
      <c r="E244" s="65" t="s">
        <v>102</v>
      </c>
      <c r="F244" s="67">
        <v>0.4</v>
      </c>
      <c r="G244" s="58" t="s">
        <v>77</v>
      </c>
      <c r="H244" s="58" t="s">
        <v>101</v>
      </c>
      <c r="I244" s="58"/>
      <c r="J244" s="67">
        <v>0.05</v>
      </c>
      <c r="K244" s="67">
        <v>0.1</v>
      </c>
      <c r="L244" s="67">
        <v>0.1</v>
      </c>
      <c r="M244" s="67">
        <v>0.1</v>
      </c>
      <c r="N244" s="67">
        <v>0.1</v>
      </c>
      <c r="O244" s="67">
        <v>0.1</v>
      </c>
      <c r="P244" s="67">
        <v>0.1</v>
      </c>
      <c r="Q244" s="67">
        <v>0.1</v>
      </c>
      <c r="R244" s="67">
        <v>0.1</v>
      </c>
      <c r="S244" s="67">
        <v>0.1</v>
      </c>
      <c r="T244" s="67">
        <v>0.05</v>
      </c>
      <c r="U244" s="94" t="s">
        <v>717</v>
      </c>
      <c r="V244" s="94"/>
      <c r="W244" s="94"/>
      <c r="X244" s="94"/>
      <c r="Y244" s="94"/>
      <c r="Z244" s="94"/>
      <c r="AA244" s="94">
        <v>1</v>
      </c>
      <c r="AB244" s="94"/>
      <c r="AC244" s="94"/>
      <c r="AD244" s="94"/>
      <c r="AE244" s="94"/>
      <c r="AF244" s="94"/>
      <c r="AG244" s="94">
        <v>1</v>
      </c>
    </row>
    <row r="245" spans="1:33" ht="36" x14ac:dyDescent="0.35">
      <c r="A245" s="94"/>
      <c r="B245" s="104"/>
      <c r="C245" s="94"/>
      <c r="D245" s="94"/>
      <c r="E245" s="65" t="s">
        <v>103</v>
      </c>
      <c r="F245" s="67">
        <v>0.3</v>
      </c>
      <c r="G245" s="58" t="s">
        <v>77</v>
      </c>
      <c r="H245" s="58" t="s">
        <v>101</v>
      </c>
      <c r="I245" s="58"/>
      <c r="J245" s="67">
        <v>0.05</v>
      </c>
      <c r="K245" s="67">
        <v>0.1</v>
      </c>
      <c r="L245" s="67">
        <v>0.1</v>
      </c>
      <c r="M245" s="67">
        <v>0.1</v>
      </c>
      <c r="N245" s="67">
        <v>0.1</v>
      </c>
      <c r="O245" s="67">
        <v>0.1</v>
      </c>
      <c r="P245" s="67">
        <v>0.1</v>
      </c>
      <c r="Q245" s="67">
        <v>0.1</v>
      </c>
      <c r="R245" s="67">
        <v>0.1</v>
      </c>
      <c r="S245" s="67">
        <v>0.1</v>
      </c>
      <c r="T245" s="67">
        <v>0.05</v>
      </c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</row>
    <row r="246" spans="1:33" ht="54" x14ac:dyDescent="0.35">
      <c r="A246" s="94"/>
      <c r="B246" s="104"/>
      <c r="C246" s="94"/>
      <c r="D246" s="94"/>
      <c r="E246" s="65" t="s">
        <v>706</v>
      </c>
      <c r="F246" s="67">
        <v>0.3</v>
      </c>
      <c r="G246" s="58" t="s">
        <v>77</v>
      </c>
      <c r="H246" s="58" t="s">
        <v>101</v>
      </c>
      <c r="I246" s="58"/>
      <c r="J246" s="67">
        <v>0.05</v>
      </c>
      <c r="K246" s="67">
        <v>0.1</v>
      </c>
      <c r="L246" s="67">
        <v>0.1</v>
      </c>
      <c r="M246" s="67">
        <v>0.1</v>
      </c>
      <c r="N246" s="67">
        <v>0.1</v>
      </c>
      <c r="O246" s="67">
        <v>0.1</v>
      </c>
      <c r="P246" s="67">
        <v>0.1</v>
      </c>
      <c r="Q246" s="67">
        <v>0.1</v>
      </c>
      <c r="R246" s="67">
        <v>0.1</v>
      </c>
      <c r="S246" s="67">
        <v>0.1</v>
      </c>
      <c r="T246" s="67">
        <v>0.05</v>
      </c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</row>
    <row r="247" spans="1:33" x14ac:dyDescent="0.35">
      <c r="A247" s="94"/>
      <c r="B247" s="104" t="s">
        <v>104</v>
      </c>
      <c r="C247" s="94" t="s">
        <v>4</v>
      </c>
      <c r="D247" s="94" t="s">
        <v>707</v>
      </c>
      <c r="E247" s="65" t="s">
        <v>105</v>
      </c>
      <c r="F247" s="67">
        <v>0.5</v>
      </c>
      <c r="G247" s="58" t="s">
        <v>77</v>
      </c>
      <c r="H247" s="58" t="s">
        <v>71</v>
      </c>
      <c r="I247" s="58"/>
      <c r="J247" s="67">
        <v>0.5</v>
      </c>
      <c r="K247" s="67">
        <v>0.5</v>
      </c>
      <c r="L247" s="67"/>
      <c r="M247" s="67"/>
      <c r="N247" s="67"/>
      <c r="O247" s="67"/>
      <c r="P247" s="67"/>
      <c r="Q247" s="67"/>
      <c r="R247" s="67"/>
      <c r="S247" s="67"/>
      <c r="T247" s="67"/>
      <c r="U247" s="94" t="s">
        <v>716</v>
      </c>
      <c r="V247" s="94"/>
      <c r="W247" s="94"/>
      <c r="X247" s="94"/>
      <c r="Y247" s="94"/>
      <c r="Z247" s="94"/>
      <c r="AA247" s="94">
        <v>1</v>
      </c>
      <c r="AB247" s="94"/>
      <c r="AC247" s="94"/>
      <c r="AD247" s="94"/>
      <c r="AE247" s="94"/>
      <c r="AF247" s="94"/>
      <c r="AG247" s="94"/>
    </row>
    <row r="248" spans="1:33" x14ac:dyDescent="0.35">
      <c r="A248" s="94"/>
      <c r="B248" s="104"/>
      <c r="C248" s="94"/>
      <c r="D248" s="94"/>
      <c r="E248" s="65" t="s">
        <v>106</v>
      </c>
      <c r="F248" s="67">
        <v>0.5</v>
      </c>
      <c r="G248" s="58" t="s">
        <v>70</v>
      </c>
      <c r="H248" s="58" t="s">
        <v>74</v>
      </c>
      <c r="I248" s="58"/>
      <c r="J248" s="67"/>
      <c r="K248" s="67">
        <v>0.25</v>
      </c>
      <c r="L248" s="67">
        <v>0.25</v>
      </c>
      <c r="M248" s="67">
        <v>0.25</v>
      </c>
      <c r="N248" s="67">
        <v>0.25</v>
      </c>
      <c r="O248" s="67"/>
      <c r="P248" s="67"/>
      <c r="Q248" s="67"/>
      <c r="R248" s="67"/>
      <c r="S248" s="67"/>
      <c r="T248" s="67"/>
      <c r="U248" s="94"/>
      <c r="V248" s="94"/>
      <c r="W248" s="94"/>
      <c r="X248" s="94"/>
      <c r="Y248" s="94"/>
      <c r="Z248" s="94"/>
      <c r="AA248" s="94">
        <v>1</v>
      </c>
      <c r="AB248" s="94"/>
      <c r="AC248" s="94"/>
      <c r="AD248" s="94"/>
      <c r="AE248" s="94"/>
      <c r="AF248" s="94"/>
      <c r="AG248" s="94"/>
    </row>
    <row r="249" spans="1:33" x14ac:dyDescent="0.35">
      <c r="A249" s="94" t="s">
        <v>107</v>
      </c>
      <c r="B249" s="94" t="s">
        <v>45</v>
      </c>
      <c r="C249" s="94" t="s">
        <v>4</v>
      </c>
      <c r="D249" s="94" t="s">
        <v>708</v>
      </c>
      <c r="E249" s="65" t="s">
        <v>108</v>
      </c>
      <c r="F249" s="67">
        <v>0.3</v>
      </c>
      <c r="G249" s="58" t="s">
        <v>95</v>
      </c>
      <c r="H249" s="58" t="s">
        <v>71</v>
      </c>
      <c r="I249" s="67">
        <v>0.3</v>
      </c>
      <c r="J249" s="67">
        <v>0.3</v>
      </c>
      <c r="K249" s="67">
        <v>0.4</v>
      </c>
      <c r="L249" s="67"/>
      <c r="M249" s="67"/>
      <c r="N249" s="67"/>
      <c r="O249" s="67"/>
      <c r="P249" s="67"/>
      <c r="Q249" s="67"/>
      <c r="R249" s="67"/>
      <c r="S249" s="67"/>
      <c r="T249" s="67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</row>
    <row r="250" spans="1:33" ht="36" x14ac:dyDescent="0.35">
      <c r="A250" s="94"/>
      <c r="B250" s="94"/>
      <c r="C250" s="94"/>
      <c r="D250" s="94"/>
      <c r="E250" s="65" t="s">
        <v>709</v>
      </c>
      <c r="F250" s="67">
        <v>0.3</v>
      </c>
      <c r="G250" s="58" t="s">
        <v>70</v>
      </c>
      <c r="H250" s="58" t="s">
        <v>72</v>
      </c>
      <c r="I250" s="58"/>
      <c r="J250" s="67"/>
      <c r="K250" s="67">
        <v>0.5</v>
      </c>
      <c r="L250" s="67">
        <v>0.5</v>
      </c>
      <c r="M250" s="67"/>
      <c r="N250" s="67"/>
      <c r="O250" s="67"/>
      <c r="P250" s="67"/>
      <c r="Q250" s="67"/>
      <c r="R250" s="67"/>
      <c r="S250" s="67"/>
      <c r="T250" s="67"/>
      <c r="U250" s="94" t="s">
        <v>715</v>
      </c>
      <c r="V250" s="94"/>
      <c r="W250" s="94"/>
      <c r="X250" s="94"/>
      <c r="Y250" s="94"/>
      <c r="Z250" s="94">
        <v>1</v>
      </c>
      <c r="AA250" s="94">
        <v>1</v>
      </c>
      <c r="AB250" s="94"/>
      <c r="AC250" s="94"/>
      <c r="AD250" s="94"/>
      <c r="AE250" s="94"/>
      <c r="AF250" s="94">
        <v>1</v>
      </c>
      <c r="AG250" s="94"/>
    </row>
    <row r="251" spans="1:33" x14ac:dyDescent="0.35">
      <c r="A251" s="94"/>
      <c r="B251" s="94"/>
      <c r="C251" s="94"/>
      <c r="D251" s="94"/>
      <c r="E251" s="65" t="s">
        <v>109</v>
      </c>
      <c r="F251" s="67">
        <v>0.4</v>
      </c>
      <c r="G251" s="58" t="s">
        <v>73</v>
      </c>
      <c r="H251" s="58" t="s">
        <v>101</v>
      </c>
      <c r="I251" s="58"/>
      <c r="J251" s="67"/>
      <c r="K251" s="67"/>
      <c r="L251" s="67"/>
      <c r="M251" s="67">
        <v>0.1</v>
      </c>
      <c r="N251" s="67">
        <v>0.1</v>
      </c>
      <c r="O251" s="67">
        <v>0.1</v>
      </c>
      <c r="P251" s="67">
        <v>0.1</v>
      </c>
      <c r="Q251" s="67">
        <v>0.2</v>
      </c>
      <c r="R251" s="67">
        <v>0.2</v>
      </c>
      <c r="S251" s="67">
        <v>0.1</v>
      </c>
      <c r="T251" s="67">
        <v>0.1</v>
      </c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</row>
    <row r="252" spans="1:33" ht="36" x14ac:dyDescent="0.35">
      <c r="A252" s="94"/>
      <c r="B252" s="94"/>
      <c r="C252" s="94" t="s">
        <v>4</v>
      </c>
      <c r="D252" s="94" t="s">
        <v>710</v>
      </c>
      <c r="E252" s="65" t="s">
        <v>110</v>
      </c>
      <c r="F252" s="67">
        <v>0.5</v>
      </c>
      <c r="G252" s="58" t="s">
        <v>77</v>
      </c>
      <c r="H252" s="58" t="s">
        <v>71</v>
      </c>
      <c r="I252" s="58"/>
      <c r="J252" s="67">
        <v>0.5</v>
      </c>
      <c r="K252" s="67">
        <v>0.5</v>
      </c>
      <c r="L252" s="67"/>
      <c r="M252" s="67"/>
      <c r="N252" s="67"/>
      <c r="O252" s="67"/>
      <c r="P252" s="67"/>
      <c r="Q252" s="67"/>
      <c r="R252" s="67"/>
      <c r="S252" s="67"/>
      <c r="T252" s="67"/>
      <c r="U252" s="94" t="s">
        <v>721</v>
      </c>
      <c r="V252" s="94"/>
      <c r="W252" s="94"/>
      <c r="X252" s="94"/>
      <c r="Y252" s="94"/>
      <c r="Z252" s="94"/>
      <c r="AA252" s="94">
        <v>1</v>
      </c>
      <c r="AB252" s="94"/>
      <c r="AC252" s="94"/>
      <c r="AD252" s="94"/>
      <c r="AE252" s="94"/>
      <c r="AF252" s="94"/>
      <c r="AG252" s="94"/>
    </row>
    <row r="253" spans="1:33" x14ac:dyDescent="0.35">
      <c r="A253" s="94"/>
      <c r="B253" s="94"/>
      <c r="C253" s="94"/>
      <c r="D253" s="94"/>
      <c r="E253" s="65" t="s">
        <v>711</v>
      </c>
      <c r="F253" s="67">
        <v>0.5</v>
      </c>
      <c r="G253" s="58" t="s">
        <v>72</v>
      </c>
      <c r="H253" s="58" t="s">
        <v>74</v>
      </c>
      <c r="I253" s="58"/>
      <c r="J253" s="67"/>
      <c r="K253" s="67"/>
      <c r="L253" s="67">
        <v>0.3</v>
      </c>
      <c r="M253" s="67">
        <v>0.3</v>
      </c>
      <c r="N253" s="67">
        <v>0.4</v>
      </c>
      <c r="O253" s="67"/>
      <c r="P253" s="67"/>
      <c r="Q253" s="67"/>
      <c r="R253" s="67"/>
      <c r="S253" s="67"/>
      <c r="T253" s="67"/>
      <c r="U253" s="94"/>
      <c r="V253" s="94"/>
      <c r="W253" s="94"/>
      <c r="X253" s="94"/>
      <c r="Y253" s="94"/>
      <c r="Z253" s="94"/>
      <c r="AA253" s="94">
        <v>1</v>
      </c>
      <c r="AB253" s="94"/>
      <c r="AC253" s="94"/>
      <c r="AD253" s="94"/>
      <c r="AE253" s="94"/>
      <c r="AF253" s="94"/>
      <c r="AG253" s="94"/>
    </row>
    <row r="254" spans="1:33" x14ac:dyDescent="0.35">
      <c r="A254" s="94" t="s">
        <v>8</v>
      </c>
      <c r="B254" s="94" t="s">
        <v>50</v>
      </c>
      <c r="C254" s="94" t="s">
        <v>4</v>
      </c>
      <c r="D254" s="94" t="s">
        <v>712</v>
      </c>
      <c r="E254" s="65" t="s">
        <v>111</v>
      </c>
      <c r="F254" s="67">
        <v>0.4</v>
      </c>
      <c r="G254" s="58" t="s">
        <v>77</v>
      </c>
      <c r="H254" s="58" t="s">
        <v>101</v>
      </c>
      <c r="I254" s="58"/>
      <c r="J254" s="67">
        <v>0.05</v>
      </c>
      <c r="K254" s="67">
        <v>0.1</v>
      </c>
      <c r="L254" s="67">
        <v>0.1</v>
      </c>
      <c r="M254" s="67">
        <v>0.1</v>
      </c>
      <c r="N254" s="67">
        <v>0.1</v>
      </c>
      <c r="O254" s="67">
        <v>0.1</v>
      </c>
      <c r="P254" s="67">
        <v>0.1</v>
      </c>
      <c r="Q254" s="67">
        <v>0.1</v>
      </c>
      <c r="R254" s="67">
        <v>0.1</v>
      </c>
      <c r="S254" s="67">
        <v>0.1</v>
      </c>
      <c r="T254" s="67">
        <v>0.05</v>
      </c>
      <c r="U254" s="94" t="s">
        <v>719</v>
      </c>
      <c r="V254" s="94"/>
      <c r="W254" s="94"/>
      <c r="X254" s="94"/>
      <c r="Y254" s="94"/>
      <c r="Z254" s="94"/>
      <c r="AA254" s="94">
        <v>1</v>
      </c>
      <c r="AB254" s="94"/>
      <c r="AC254" s="94"/>
      <c r="AD254" s="94"/>
      <c r="AE254" s="94"/>
      <c r="AF254" s="94"/>
      <c r="AG254" s="94">
        <v>1</v>
      </c>
    </row>
    <row r="255" spans="1:33" ht="36" x14ac:dyDescent="0.35">
      <c r="A255" s="94"/>
      <c r="B255" s="94"/>
      <c r="C255" s="94"/>
      <c r="D255" s="94"/>
      <c r="E255" s="65" t="s">
        <v>713</v>
      </c>
      <c r="F255" s="67">
        <v>0.3</v>
      </c>
      <c r="G255" s="58" t="s">
        <v>77</v>
      </c>
      <c r="H255" s="58" t="s">
        <v>101</v>
      </c>
      <c r="I255" s="58"/>
      <c r="J255" s="67">
        <v>0.05</v>
      </c>
      <c r="K255" s="67">
        <v>0.1</v>
      </c>
      <c r="L255" s="67">
        <v>0.1</v>
      </c>
      <c r="M255" s="67">
        <v>0.1</v>
      </c>
      <c r="N255" s="67">
        <v>0.1</v>
      </c>
      <c r="O255" s="67">
        <v>0.1</v>
      </c>
      <c r="P255" s="67">
        <v>0.1</v>
      </c>
      <c r="Q255" s="67">
        <v>0.1</v>
      </c>
      <c r="R255" s="67">
        <v>0.1</v>
      </c>
      <c r="S255" s="67">
        <v>0.1</v>
      </c>
      <c r="T255" s="67">
        <v>0.05</v>
      </c>
      <c r="U255" s="94"/>
      <c r="V255" s="94"/>
      <c r="W255" s="94"/>
      <c r="X255" s="94"/>
      <c r="Y255" s="94"/>
      <c r="Z255" s="94"/>
      <c r="AA255" s="94">
        <v>1</v>
      </c>
      <c r="AB255" s="94"/>
      <c r="AC255" s="94"/>
      <c r="AD255" s="94"/>
      <c r="AE255" s="94"/>
      <c r="AF255" s="94"/>
      <c r="AG255" s="94">
        <v>1</v>
      </c>
    </row>
    <row r="256" spans="1:33" x14ac:dyDescent="0.35">
      <c r="A256" s="94"/>
      <c r="B256" s="94"/>
      <c r="C256" s="94"/>
      <c r="D256" s="94"/>
      <c r="E256" s="65" t="s">
        <v>112</v>
      </c>
      <c r="F256" s="67">
        <v>0.3</v>
      </c>
      <c r="G256" s="58" t="s">
        <v>77</v>
      </c>
      <c r="H256" s="58" t="s">
        <v>101</v>
      </c>
      <c r="I256" s="58"/>
      <c r="J256" s="67">
        <v>0.05</v>
      </c>
      <c r="K256" s="67">
        <v>0.1</v>
      </c>
      <c r="L256" s="67">
        <v>0.1</v>
      </c>
      <c r="M256" s="67">
        <v>0.1</v>
      </c>
      <c r="N256" s="67">
        <v>0.1</v>
      </c>
      <c r="O256" s="67">
        <v>0.1</v>
      </c>
      <c r="P256" s="67">
        <v>0.1</v>
      </c>
      <c r="Q256" s="67">
        <v>0.1</v>
      </c>
      <c r="R256" s="67">
        <v>0.1</v>
      </c>
      <c r="S256" s="67">
        <v>0.1</v>
      </c>
      <c r="T256" s="67">
        <v>0.05</v>
      </c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</row>
    <row r="257" spans="1:33" ht="36" x14ac:dyDescent="0.35">
      <c r="A257" s="94"/>
      <c r="B257" s="94"/>
      <c r="C257" s="94"/>
      <c r="D257" s="94" t="s">
        <v>714</v>
      </c>
      <c r="E257" s="65" t="s">
        <v>113</v>
      </c>
      <c r="F257" s="67">
        <v>0.5</v>
      </c>
      <c r="G257" s="58" t="s">
        <v>77</v>
      </c>
      <c r="H257" s="58" t="s">
        <v>71</v>
      </c>
      <c r="I257" s="58"/>
      <c r="J257" s="67">
        <v>0.5</v>
      </c>
      <c r="K257" s="67">
        <v>0.5</v>
      </c>
      <c r="L257" s="58"/>
      <c r="M257" s="58"/>
      <c r="N257" s="58"/>
      <c r="O257" s="58"/>
      <c r="P257" s="58"/>
      <c r="Q257" s="58"/>
      <c r="R257" s="58"/>
      <c r="S257" s="58"/>
      <c r="T257" s="58"/>
      <c r="U257" s="94" t="s">
        <v>720</v>
      </c>
      <c r="V257" s="94"/>
      <c r="W257" s="94"/>
      <c r="X257" s="94"/>
      <c r="Y257" s="94"/>
      <c r="Z257" s="94"/>
      <c r="AA257" s="94">
        <v>1</v>
      </c>
      <c r="AB257" s="94"/>
      <c r="AC257" s="94"/>
      <c r="AD257" s="94"/>
      <c r="AE257" s="94"/>
      <c r="AF257" s="94">
        <v>1</v>
      </c>
      <c r="AG257" s="94"/>
    </row>
    <row r="258" spans="1:33" x14ac:dyDescent="0.35">
      <c r="A258" s="94"/>
      <c r="B258" s="94"/>
      <c r="C258" s="94"/>
      <c r="D258" s="94"/>
      <c r="E258" s="65" t="s">
        <v>114</v>
      </c>
      <c r="F258" s="67">
        <v>0.5</v>
      </c>
      <c r="G258" s="58" t="s">
        <v>72</v>
      </c>
      <c r="H258" s="58" t="s">
        <v>99</v>
      </c>
      <c r="I258" s="58"/>
      <c r="J258" s="58"/>
      <c r="K258" s="58"/>
      <c r="L258" s="67">
        <v>0.2</v>
      </c>
      <c r="M258" s="67">
        <v>0.2</v>
      </c>
      <c r="N258" s="67">
        <v>0.2</v>
      </c>
      <c r="O258" s="67">
        <v>0.2</v>
      </c>
      <c r="P258" s="67">
        <v>0.2</v>
      </c>
      <c r="Q258" s="58"/>
      <c r="R258" s="58"/>
      <c r="S258" s="58"/>
      <c r="T258" s="58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</row>
    <row r="259" spans="1:33" x14ac:dyDescent="0.35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</row>
    <row r="260" spans="1:33" x14ac:dyDescent="0.35">
      <c r="A260" s="108"/>
      <c r="B260" s="94" t="s">
        <v>30</v>
      </c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82" t="s">
        <v>32</v>
      </c>
      <c r="AB260" s="82"/>
      <c r="AC260" s="82"/>
      <c r="AD260" s="82"/>
      <c r="AE260" s="82"/>
      <c r="AF260" s="82"/>
      <c r="AG260" s="82"/>
    </row>
    <row r="261" spans="1:33" x14ac:dyDescent="0.35">
      <c r="A261" s="108"/>
      <c r="B261" s="94" t="s">
        <v>37</v>
      </c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82" t="s">
        <v>38</v>
      </c>
      <c r="AB261" s="82"/>
      <c r="AC261" s="82"/>
      <c r="AD261" s="82"/>
      <c r="AE261" s="82"/>
      <c r="AF261" s="82"/>
      <c r="AG261" s="82"/>
    </row>
    <row r="262" spans="1:33" x14ac:dyDescent="0.35">
      <c r="A262" s="108"/>
      <c r="B262" s="94" t="s">
        <v>31</v>
      </c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82"/>
      <c r="AB262" s="82"/>
      <c r="AC262" s="82"/>
      <c r="AD262" s="82"/>
      <c r="AE262" s="82"/>
      <c r="AF262" s="82"/>
      <c r="AG262" s="82"/>
    </row>
    <row r="263" spans="1:33" x14ac:dyDescent="0.35">
      <c r="A263" s="108"/>
      <c r="B263" s="109" t="s">
        <v>115</v>
      </c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82" t="s">
        <v>53</v>
      </c>
      <c r="AB263" s="82"/>
      <c r="AC263" s="82"/>
      <c r="AD263" s="82"/>
      <c r="AE263" s="82"/>
      <c r="AF263" s="82"/>
      <c r="AG263" s="82"/>
    </row>
    <row r="264" spans="1:33" x14ac:dyDescent="0.35">
      <c r="A264" s="94" t="s">
        <v>0</v>
      </c>
      <c r="B264" s="94" t="s">
        <v>1</v>
      </c>
      <c r="C264" s="94" t="s">
        <v>2</v>
      </c>
      <c r="D264" s="94" t="s">
        <v>34</v>
      </c>
      <c r="E264" s="94"/>
      <c r="F264" s="94"/>
      <c r="G264" s="94"/>
      <c r="H264" s="94"/>
      <c r="I264" s="125" t="s">
        <v>15</v>
      </c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94" t="s">
        <v>35</v>
      </c>
      <c r="V264" s="94" t="s">
        <v>11</v>
      </c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</row>
    <row r="265" spans="1:33" ht="54" x14ac:dyDescent="0.35">
      <c r="A265" s="94"/>
      <c r="B265" s="94"/>
      <c r="C265" s="94"/>
      <c r="D265" s="58" t="s">
        <v>10</v>
      </c>
      <c r="E265" s="58" t="s">
        <v>36</v>
      </c>
      <c r="F265" s="67" t="s">
        <v>12</v>
      </c>
      <c r="G265" s="58" t="s">
        <v>13</v>
      </c>
      <c r="H265" s="58" t="s">
        <v>14</v>
      </c>
      <c r="I265" s="67" t="s">
        <v>16</v>
      </c>
      <c r="J265" s="67" t="s">
        <v>17</v>
      </c>
      <c r="K265" s="67" t="s">
        <v>18</v>
      </c>
      <c r="L265" s="67" t="s">
        <v>19</v>
      </c>
      <c r="M265" s="67" t="s">
        <v>20</v>
      </c>
      <c r="N265" s="67" t="s">
        <v>21</v>
      </c>
      <c r="O265" s="67" t="s">
        <v>22</v>
      </c>
      <c r="P265" s="67" t="s">
        <v>23</v>
      </c>
      <c r="Q265" s="67" t="s">
        <v>24</v>
      </c>
      <c r="R265" s="67" t="s">
        <v>25</v>
      </c>
      <c r="S265" s="67" t="s">
        <v>26</v>
      </c>
      <c r="T265" s="67" t="s">
        <v>27</v>
      </c>
      <c r="U265" s="94"/>
      <c r="V265" s="58" t="s">
        <v>16</v>
      </c>
      <c r="W265" s="58" t="s">
        <v>17</v>
      </c>
      <c r="X265" s="58" t="s">
        <v>18</v>
      </c>
      <c r="Y265" s="58" t="s">
        <v>19</v>
      </c>
      <c r="Z265" s="58" t="s">
        <v>20</v>
      </c>
      <c r="AA265" s="58" t="s">
        <v>21</v>
      </c>
      <c r="AB265" s="58" t="s">
        <v>22</v>
      </c>
      <c r="AC265" s="58" t="s">
        <v>23</v>
      </c>
      <c r="AD265" s="58" t="s">
        <v>24</v>
      </c>
      <c r="AE265" s="58" t="s">
        <v>25</v>
      </c>
      <c r="AF265" s="58" t="s">
        <v>26</v>
      </c>
      <c r="AG265" s="58" t="s">
        <v>27</v>
      </c>
    </row>
    <row r="266" spans="1:33" ht="36" x14ac:dyDescent="0.35">
      <c r="A266" s="97" t="s">
        <v>93</v>
      </c>
      <c r="B266" s="94" t="s">
        <v>39</v>
      </c>
      <c r="C266" s="94" t="s">
        <v>4</v>
      </c>
      <c r="D266" s="97" t="s">
        <v>1304</v>
      </c>
      <c r="E266" s="13" t="s">
        <v>1305</v>
      </c>
      <c r="F266" s="9">
        <v>0.1</v>
      </c>
      <c r="G266" s="69" t="s">
        <v>69</v>
      </c>
      <c r="H266" s="69" t="s">
        <v>71</v>
      </c>
      <c r="I266" s="9"/>
      <c r="J266" s="9">
        <v>0.5</v>
      </c>
      <c r="K266" s="9">
        <v>0.5</v>
      </c>
      <c r="L266" s="67"/>
      <c r="M266" s="67"/>
      <c r="N266" s="67"/>
      <c r="O266" s="67"/>
      <c r="P266" s="67"/>
      <c r="Q266" s="67"/>
      <c r="R266" s="67"/>
      <c r="S266" s="67"/>
      <c r="T266" s="67"/>
      <c r="U266" s="94" t="s">
        <v>1306</v>
      </c>
      <c r="V266" s="97"/>
      <c r="W266" s="97"/>
      <c r="X266" s="97"/>
      <c r="Y266" s="97"/>
      <c r="Z266" s="97"/>
      <c r="AA266" s="97">
        <v>200</v>
      </c>
      <c r="AB266" s="97"/>
      <c r="AC266" s="97"/>
      <c r="AD266" s="97"/>
      <c r="AE266" s="97"/>
      <c r="AF266" s="97">
        <v>200</v>
      </c>
      <c r="AG266" s="97"/>
    </row>
    <row r="267" spans="1:33" ht="36" x14ac:dyDescent="0.35">
      <c r="A267" s="97"/>
      <c r="B267" s="94"/>
      <c r="C267" s="94"/>
      <c r="D267" s="97"/>
      <c r="E267" s="13" t="s">
        <v>694</v>
      </c>
      <c r="F267" s="9">
        <v>0.1</v>
      </c>
      <c r="G267" s="69" t="s">
        <v>70</v>
      </c>
      <c r="H267" s="69" t="s">
        <v>100</v>
      </c>
      <c r="I267" s="9"/>
      <c r="J267" s="9"/>
      <c r="K267" s="9">
        <v>0.25</v>
      </c>
      <c r="L267" s="9"/>
      <c r="M267" s="9">
        <v>0.25</v>
      </c>
      <c r="N267" s="9"/>
      <c r="O267" s="9">
        <v>0.25</v>
      </c>
      <c r="P267" s="9"/>
      <c r="Q267" s="9">
        <v>0.25</v>
      </c>
      <c r="R267" s="67"/>
      <c r="S267" s="67"/>
      <c r="T267" s="67"/>
      <c r="U267" s="94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</row>
    <row r="268" spans="1:33" ht="90" x14ac:dyDescent="0.35">
      <c r="A268" s="97"/>
      <c r="B268" s="94"/>
      <c r="C268" s="94"/>
      <c r="D268" s="97"/>
      <c r="E268" s="13" t="s">
        <v>1307</v>
      </c>
      <c r="F268" s="9">
        <v>0.2</v>
      </c>
      <c r="G268" s="69" t="s">
        <v>70</v>
      </c>
      <c r="H268" s="69" t="s">
        <v>100</v>
      </c>
      <c r="I268" s="9"/>
      <c r="J268" s="9"/>
      <c r="K268" s="9">
        <v>0.25</v>
      </c>
      <c r="L268" s="9"/>
      <c r="M268" s="9">
        <v>0.25</v>
      </c>
      <c r="N268" s="9"/>
      <c r="O268" s="9">
        <v>0.25</v>
      </c>
      <c r="P268" s="9"/>
      <c r="Q268" s="9">
        <v>0.25</v>
      </c>
      <c r="R268" s="67"/>
      <c r="S268" s="67"/>
      <c r="T268" s="67"/>
      <c r="U268" s="94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</row>
    <row r="269" spans="1:33" ht="36" x14ac:dyDescent="0.35">
      <c r="A269" s="97"/>
      <c r="B269" s="94"/>
      <c r="C269" s="94"/>
      <c r="D269" s="97"/>
      <c r="E269" s="13" t="s">
        <v>1308</v>
      </c>
      <c r="F269" s="9">
        <v>0.2</v>
      </c>
      <c r="G269" s="69" t="s">
        <v>72</v>
      </c>
      <c r="H269" s="69" t="s">
        <v>179</v>
      </c>
      <c r="I269" s="9"/>
      <c r="J269" s="9"/>
      <c r="K269" s="9"/>
      <c r="L269" s="9">
        <v>0.25</v>
      </c>
      <c r="M269" s="9"/>
      <c r="N269" s="9">
        <v>0.25</v>
      </c>
      <c r="O269" s="9"/>
      <c r="P269" s="9">
        <v>0.25</v>
      </c>
      <c r="Q269" s="9"/>
      <c r="R269" s="9">
        <v>0.25</v>
      </c>
      <c r="S269" s="9"/>
      <c r="T269" s="9"/>
      <c r="U269" s="94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</row>
    <row r="270" spans="1:33" ht="54" x14ac:dyDescent="0.35">
      <c r="A270" s="97"/>
      <c r="B270" s="94"/>
      <c r="C270" s="94"/>
      <c r="D270" s="97"/>
      <c r="E270" s="13" t="s">
        <v>1309</v>
      </c>
      <c r="F270" s="7">
        <v>0.4</v>
      </c>
      <c r="G270" s="69" t="s">
        <v>71</v>
      </c>
      <c r="H270" s="69" t="s">
        <v>152</v>
      </c>
      <c r="I270" s="9"/>
      <c r="J270" s="9"/>
      <c r="K270" s="9"/>
      <c r="L270" s="9"/>
      <c r="M270" s="9">
        <v>0.25</v>
      </c>
      <c r="N270" s="9"/>
      <c r="O270" s="9">
        <v>0.25</v>
      </c>
      <c r="P270" s="9"/>
      <c r="Q270" s="9">
        <v>0.25</v>
      </c>
      <c r="R270" s="9"/>
      <c r="S270" s="9">
        <v>0.25</v>
      </c>
      <c r="T270" s="9"/>
      <c r="U270" s="94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</row>
    <row r="271" spans="1:33" ht="54" x14ac:dyDescent="0.35">
      <c r="A271" s="97"/>
      <c r="B271" s="94"/>
      <c r="C271" s="94"/>
      <c r="D271" s="94" t="s">
        <v>1320</v>
      </c>
      <c r="E271" s="64" t="s">
        <v>908</v>
      </c>
      <c r="F271" s="9">
        <v>0.2</v>
      </c>
      <c r="G271" s="14" t="s">
        <v>71</v>
      </c>
      <c r="H271" s="14" t="s">
        <v>71</v>
      </c>
      <c r="I271" s="14"/>
      <c r="J271" s="14"/>
      <c r="K271" s="15">
        <v>0.5</v>
      </c>
      <c r="L271" s="14"/>
      <c r="M271" s="14"/>
      <c r="N271" s="14"/>
      <c r="O271" s="14"/>
      <c r="P271" s="15">
        <v>0.5</v>
      </c>
      <c r="Q271" s="14"/>
      <c r="R271" s="14"/>
      <c r="S271" s="14"/>
      <c r="T271" s="14"/>
      <c r="U271" s="128" t="s">
        <v>1310</v>
      </c>
      <c r="V271" s="128"/>
      <c r="W271" s="128"/>
      <c r="X271" s="128"/>
      <c r="Y271" s="128"/>
      <c r="Z271" s="128"/>
      <c r="AA271" s="128">
        <v>50</v>
      </c>
      <c r="AB271" s="128">
        <v>50</v>
      </c>
      <c r="AC271" s="128"/>
      <c r="AD271" s="128"/>
      <c r="AE271" s="128"/>
      <c r="AF271" s="128">
        <v>50</v>
      </c>
      <c r="AG271" s="128"/>
    </row>
    <row r="272" spans="1:33" ht="36" x14ac:dyDescent="0.35">
      <c r="A272" s="97"/>
      <c r="B272" s="94"/>
      <c r="C272" s="94"/>
      <c r="D272" s="94"/>
      <c r="E272" s="64" t="s">
        <v>1311</v>
      </c>
      <c r="F272" s="7">
        <v>0.1</v>
      </c>
      <c r="G272" s="14" t="s">
        <v>72</v>
      </c>
      <c r="H272" s="14" t="s">
        <v>100</v>
      </c>
      <c r="I272" s="14"/>
      <c r="J272" s="14"/>
      <c r="K272" s="14"/>
      <c r="L272" s="15">
        <v>0.5</v>
      </c>
      <c r="M272" s="14"/>
      <c r="N272" s="14"/>
      <c r="O272" s="14"/>
      <c r="P272" s="14"/>
      <c r="Q272" s="15">
        <v>0.5</v>
      </c>
      <c r="R272" s="14"/>
      <c r="S272" s="14"/>
      <c r="T272" s="14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</row>
    <row r="273" spans="1:33" ht="54" x14ac:dyDescent="0.35">
      <c r="A273" s="97"/>
      <c r="B273" s="94"/>
      <c r="C273" s="94"/>
      <c r="D273" s="94"/>
      <c r="E273" s="64" t="s">
        <v>1312</v>
      </c>
      <c r="F273" s="7">
        <v>0.1</v>
      </c>
      <c r="G273" s="14" t="s">
        <v>73</v>
      </c>
      <c r="H273" s="14" t="s">
        <v>179</v>
      </c>
      <c r="I273" s="14"/>
      <c r="J273" s="14"/>
      <c r="K273" s="14"/>
      <c r="L273" s="14"/>
      <c r="M273" s="15">
        <v>0.5</v>
      </c>
      <c r="N273" s="14"/>
      <c r="O273" s="14"/>
      <c r="P273" s="14"/>
      <c r="Q273" s="14"/>
      <c r="R273" s="15">
        <v>0.5</v>
      </c>
      <c r="S273" s="14"/>
      <c r="T273" s="14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</row>
    <row r="274" spans="1:33" ht="36" x14ac:dyDescent="0.35">
      <c r="A274" s="97"/>
      <c r="B274" s="94"/>
      <c r="C274" s="94"/>
      <c r="D274" s="94"/>
      <c r="E274" s="64" t="s">
        <v>1313</v>
      </c>
      <c r="F274" s="7"/>
      <c r="G274" s="14" t="s">
        <v>69</v>
      </c>
      <c r="H274" s="14" t="s">
        <v>72</v>
      </c>
      <c r="I274" s="14"/>
      <c r="J274" s="15">
        <v>0.3</v>
      </c>
      <c r="K274" s="15">
        <v>0.3</v>
      </c>
      <c r="L274" s="15">
        <v>0.4</v>
      </c>
      <c r="M274" s="14"/>
      <c r="N274" s="14"/>
      <c r="O274" s="14"/>
      <c r="P274" s="14"/>
      <c r="Q274" s="14"/>
      <c r="R274" s="14"/>
      <c r="S274" s="14"/>
      <c r="T274" s="14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</row>
    <row r="275" spans="1:33" ht="36" x14ac:dyDescent="0.35">
      <c r="A275" s="97"/>
      <c r="B275" s="94"/>
      <c r="C275" s="94"/>
      <c r="D275" s="94"/>
      <c r="E275" s="64" t="s">
        <v>1314</v>
      </c>
      <c r="F275" s="7">
        <v>0.3</v>
      </c>
      <c r="G275" s="14" t="s">
        <v>72</v>
      </c>
      <c r="H275" s="14" t="s">
        <v>73</v>
      </c>
      <c r="I275" s="69"/>
      <c r="J275" s="69"/>
      <c r="K275" s="69"/>
      <c r="L275" s="15">
        <v>0.5</v>
      </c>
      <c r="M275" s="15">
        <v>0.5</v>
      </c>
      <c r="N275" s="69"/>
      <c r="O275" s="69"/>
      <c r="P275" s="69"/>
      <c r="Q275" s="69"/>
      <c r="R275" s="69"/>
      <c r="S275" s="69"/>
      <c r="T275" s="69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</row>
    <row r="276" spans="1:33" ht="72" x14ac:dyDescent="0.35">
      <c r="A276" s="97"/>
      <c r="B276" s="94"/>
      <c r="C276" s="94"/>
      <c r="D276" s="94"/>
      <c r="E276" s="73" t="s">
        <v>1315</v>
      </c>
      <c r="F276" s="7">
        <v>0.3</v>
      </c>
      <c r="G276" s="14" t="s">
        <v>74</v>
      </c>
      <c r="H276" s="14" t="s">
        <v>74</v>
      </c>
      <c r="I276" s="14"/>
      <c r="J276" s="14"/>
      <c r="K276" s="14"/>
      <c r="L276" s="14"/>
      <c r="M276" s="14"/>
      <c r="N276" s="15">
        <v>1</v>
      </c>
      <c r="O276" s="14"/>
      <c r="P276" s="14"/>
      <c r="Q276" s="14"/>
      <c r="R276" s="14"/>
      <c r="S276" s="14"/>
      <c r="T276" s="14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</row>
    <row r="277" spans="1:33" ht="72" x14ac:dyDescent="0.35">
      <c r="A277" s="97"/>
      <c r="B277" s="97" t="s">
        <v>118</v>
      </c>
      <c r="C277" s="97" t="s">
        <v>116</v>
      </c>
      <c r="D277" s="97" t="s">
        <v>912</v>
      </c>
      <c r="E277" s="62" t="s">
        <v>117</v>
      </c>
      <c r="F277" s="7">
        <v>0.2</v>
      </c>
      <c r="G277" s="60" t="s">
        <v>72</v>
      </c>
      <c r="H277" s="60" t="s">
        <v>101</v>
      </c>
      <c r="I277" s="69"/>
      <c r="J277" s="69"/>
      <c r="K277" s="9">
        <v>0.3</v>
      </c>
      <c r="L277" s="69"/>
      <c r="M277" s="69"/>
      <c r="N277" s="69"/>
      <c r="O277" s="9">
        <v>0.3</v>
      </c>
      <c r="P277" s="69"/>
      <c r="Q277" s="69"/>
      <c r="R277" s="69"/>
      <c r="S277" s="69"/>
      <c r="T277" s="9">
        <v>0.4</v>
      </c>
      <c r="U277" s="97" t="s">
        <v>911</v>
      </c>
      <c r="V277" s="97"/>
      <c r="W277" s="97"/>
      <c r="X277" s="97"/>
      <c r="Y277" s="97"/>
      <c r="Z277" s="97"/>
      <c r="AA277" s="97"/>
      <c r="AB277" s="97"/>
      <c r="AC277" s="97">
        <v>4</v>
      </c>
      <c r="AD277" s="97"/>
      <c r="AE277" s="97"/>
      <c r="AF277" s="97"/>
      <c r="AG277" s="97">
        <v>8</v>
      </c>
    </row>
    <row r="278" spans="1:33" ht="36" x14ac:dyDescent="0.35">
      <c r="A278" s="97"/>
      <c r="B278" s="97"/>
      <c r="C278" s="97"/>
      <c r="D278" s="97"/>
      <c r="E278" s="62" t="s">
        <v>694</v>
      </c>
      <c r="F278" s="7">
        <v>0.1</v>
      </c>
      <c r="G278" s="60" t="s">
        <v>71</v>
      </c>
      <c r="H278" s="60" t="s">
        <v>101</v>
      </c>
      <c r="I278" s="69"/>
      <c r="J278" s="69"/>
      <c r="K278" s="9">
        <v>0.3</v>
      </c>
      <c r="L278" s="69"/>
      <c r="M278" s="69"/>
      <c r="N278" s="69"/>
      <c r="O278" s="9">
        <v>0.3</v>
      </c>
      <c r="P278" s="69"/>
      <c r="Q278" s="69"/>
      <c r="R278" s="69"/>
      <c r="S278" s="9"/>
      <c r="T278" s="9">
        <v>0.4</v>
      </c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</row>
    <row r="279" spans="1:33" x14ac:dyDescent="0.35">
      <c r="A279" s="97"/>
      <c r="B279" s="97"/>
      <c r="C279" s="97"/>
      <c r="D279" s="97"/>
      <c r="E279" s="62" t="s">
        <v>909</v>
      </c>
      <c r="F279" s="7">
        <v>0.2</v>
      </c>
      <c r="G279" s="60" t="s">
        <v>71</v>
      </c>
      <c r="H279" s="60" t="s">
        <v>101</v>
      </c>
      <c r="I279" s="69"/>
      <c r="J279" s="69"/>
      <c r="K279" s="9">
        <v>0.3</v>
      </c>
      <c r="L279" s="69"/>
      <c r="M279" s="69"/>
      <c r="N279" s="69"/>
      <c r="O279" s="9">
        <v>0.3</v>
      </c>
      <c r="P279" s="69"/>
      <c r="Q279" s="69"/>
      <c r="R279" s="69"/>
      <c r="S279" s="9"/>
      <c r="T279" s="9">
        <v>0.4</v>
      </c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</row>
    <row r="280" spans="1:33" x14ac:dyDescent="0.35">
      <c r="A280" s="97"/>
      <c r="B280" s="97"/>
      <c r="C280" s="97"/>
      <c r="D280" s="97"/>
      <c r="E280" s="62" t="s">
        <v>910</v>
      </c>
      <c r="F280" s="7">
        <v>0.2</v>
      </c>
      <c r="G280" s="60" t="s">
        <v>71</v>
      </c>
      <c r="H280" s="60" t="s">
        <v>101</v>
      </c>
      <c r="I280" s="69"/>
      <c r="J280" s="69"/>
      <c r="K280" s="9">
        <v>0.3</v>
      </c>
      <c r="L280" s="69"/>
      <c r="M280" s="69"/>
      <c r="N280" s="69"/>
      <c r="O280" s="9">
        <v>0.3</v>
      </c>
      <c r="P280" s="9"/>
      <c r="Q280" s="69"/>
      <c r="R280" s="69"/>
      <c r="S280" s="69"/>
      <c r="T280" s="9">
        <v>0.4</v>
      </c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</row>
    <row r="281" spans="1:33" ht="36" x14ac:dyDescent="0.35">
      <c r="A281" s="97"/>
      <c r="B281" s="97"/>
      <c r="C281" s="97"/>
      <c r="D281" s="97"/>
      <c r="E281" s="62" t="s">
        <v>119</v>
      </c>
      <c r="F281" s="7">
        <v>0.3</v>
      </c>
      <c r="G281" s="60" t="s">
        <v>80</v>
      </c>
      <c r="H281" s="60" t="s">
        <v>101</v>
      </c>
      <c r="I281" s="69"/>
      <c r="J281" s="69"/>
      <c r="K281" s="69"/>
      <c r="L281" s="69"/>
      <c r="M281" s="69"/>
      <c r="N281" s="69"/>
      <c r="O281" s="7">
        <v>0.4</v>
      </c>
      <c r="P281" s="7"/>
      <c r="Q281" s="16"/>
      <c r="R281" s="16"/>
      <c r="S281" s="16"/>
      <c r="T281" s="7">
        <v>0.6</v>
      </c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</row>
    <row r="282" spans="1:33" ht="36" x14ac:dyDescent="0.35">
      <c r="A282" s="97" t="s">
        <v>122</v>
      </c>
      <c r="B282" s="97" t="s">
        <v>123</v>
      </c>
      <c r="C282" s="97" t="s">
        <v>120</v>
      </c>
      <c r="D282" s="94" t="s">
        <v>1316</v>
      </c>
      <c r="E282" s="13" t="s">
        <v>121</v>
      </c>
      <c r="F282" s="7">
        <v>0.1</v>
      </c>
      <c r="G282" s="69" t="s">
        <v>71</v>
      </c>
      <c r="H282" s="69" t="s">
        <v>72</v>
      </c>
      <c r="I282" s="69"/>
      <c r="J282" s="69"/>
      <c r="K282" s="9">
        <v>0.5</v>
      </c>
      <c r="L282" s="9">
        <v>0.5</v>
      </c>
      <c r="M282" s="69"/>
      <c r="N282" s="69"/>
      <c r="O282" s="69"/>
      <c r="P282" s="69"/>
      <c r="Q282" s="69"/>
      <c r="R282" s="69"/>
      <c r="S282" s="69"/>
      <c r="T282" s="69"/>
      <c r="U282" s="94" t="s">
        <v>1317</v>
      </c>
      <c r="V282" s="97"/>
      <c r="W282" s="97"/>
      <c r="X282" s="97"/>
      <c r="Y282" s="97"/>
      <c r="Z282" s="97"/>
      <c r="AA282" s="97"/>
      <c r="AB282" s="97"/>
      <c r="AC282" s="97">
        <v>2</v>
      </c>
      <c r="AD282" s="97"/>
      <c r="AE282" s="97"/>
      <c r="AF282" s="97"/>
      <c r="AG282" s="94">
        <v>1</v>
      </c>
    </row>
    <row r="283" spans="1:33" ht="90" x14ac:dyDescent="0.35">
      <c r="A283" s="97"/>
      <c r="B283" s="97"/>
      <c r="C283" s="97"/>
      <c r="D283" s="97"/>
      <c r="E283" s="13" t="s">
        <v>1318</v>
      </c>
      <c r="F283" s="7">
        <v>0.2</v>
      </c>
      <c r="G283" s="69" t="s">
        <v>71</v>
      </c>
      <c r="H283" s="69" t="s">
        <v>152</v>
      </c>
      <c r="I283" s="69"/>
      <c r="J283" s="69"/>
      <c r="K283" s="9">
        <v>0.3</v>
      </c>
      <c r="L283" s="9"/>
      <c r="M283" s="9"/>
      <c r="N283" s="9">
        <v>0.3</v>
      </c>
      <c r="O283" s="9"/>
      <c r="P283" s="9">
        <v>0.2</v>
      </c>
      <c r="Q283" s="9"/>
      <c r="R283" s="69"/>
      <c r="S283" s="9">
        <v>0.2</v>
      </c>
      <c r="T283" s="69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4"/>
    </row>
    <row r="284" spans="1:33" ht="36" x14ac:dyDescent="0.35">
      <c r="A284" s="97"/>
      <c r="B284" s="97"/>
      <c r="C284" s="97"/>
      <c r="D284" s="97"/>
      <c r="E284" s="13" t="s">
        <v>124</v>
      </c>
      <c r="F284" s="7">
        <v>0.3</v>
      </c>
      <c r="G284" s="69" t="s">
        <v>71</v>
      </c>
      <c r="H284" s="69" t="s">
        <v>152</v>
      </c>
      <c r="I284" s="69"/>
      <c r="J284" s="69"/>
      <c r="K284" s="9">
        <v>0.3</v>
      </c>
      <c r="L284" s="9"/>
      <c r="M284" s="9"/>
      <c r="N284" s="9">
        <v>0.3</v>
      </c>
      <c r="O284" s="69"/>
      <c r="P284" s="9">
        <v>0.2</v>
      </c>
      <c r="Q284" s="69"/>
      <c r="R284" s="69"/>
      <c r="S284" s="9">
        <v>0.2</v>
      </c>
      <c r="T284" s="69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4"/>
    </row>
    <row r="285" spans="1:33" ht="72" x14ac:dyDescent="0.35">
      <c r="A285" s="97"/>
      <c r="B285" s="97"/>
      <c r="C285" s="97"/>
      <c r="D285" s="97"/>
      <c r="E285" s="13" t="s">
        <v>1319</v>
      </c>
      <c r="F285" s="9">
        <v>0.4</v>
      </c>
      <c r="G285" s="69" t="s">
        <v>71</v>
      </c>
      <c r="H285" s="69" t="s">
        <v>101</v>
      </c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9">
        <v>1</v>
      </c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4"/>
    </row>
    <row r="286" spans="1:33" x14ac:dyDescent="0.35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</row>
    <row r="287" spans="1:33" x14ac:dyDescent="0.35">
      <c r="A287" s="108"/>
      <c r="B287" s="94" t="s">
        <v>30</v>
      </c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82" t="s">
        <v>32</v>
      </c>
      <c r="AB287" s="82"/>
      <c r="AC287" s="82"/>
      <c r="AD287" s="82"/>
      <c r="AE287" s="82"/>
      <c r="AF287" s="82"/>
      <c r="AG287" s="82"/>
    </row>
    <row r="288" spans="1:33" x14ac:dyDescent="0.35">
      <c r="A288" s="108"/>
      <c r="B288" s="94" t="s">
        <v>37</v>
      </c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82" t="s">
        <v>38</v>
      </c>
      <c r="AB288" s="82"/>
      <c r="AC288" s="82"/>
      <c r="AD288" s="82"/>
      <c r="AE288" s="82"/>
      <c r="AF288" s="82"/>
      <c r="AG288" s="82"/>
    </row>
    <row r="289" spans="1:33" x14ac:dyDescent="0.35">
      <c r="A289" s="108"/>
      <c r="B289" s="94" t="s">
        <v>31</v>
      </c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82"/>
      <c r="AB289" s="82"/>
      <c r="AC289" s="82"/>
      <c r="AD289" s="82"/>
      <c r="AE289" s="82"/>
      <c r="AF289" s="82"/>
      <c r="AG289" s="82"/>
    </row>
    <row r="290" spans="1:33" x14ac:dyDescent="0.35">
      <c r="A290" s="108"/>
      <c r="B290" s="109" t="s">
        <v>125</v>
      </c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82" t="s">
        <v>53</v>
      </c>
      <c r="AB290" s="82"/>
      <c r="AC290" s="82"/>
      <c r="AD290" s="82"/>
      <c r="AE290" s="82"/>
      <c r="AF290" s="82"/>
      <c r="AG290" s="82"/>
    </row>
    <row r="291" spans="1:33" x14ac:dyDescent="0.35">
      <c r="A291" s="94" t="s">
        <v>0</v>
      </c>
      <c r="B291" s="94" t="s">
        <v>1</v>
      </c>
      <c r="C291" s="94" t="s">
        <v>2</v>
      </c>
      <c r="D291" s="94" t="s">
        <v>34</v>
      </c>
      <c r="E291" s="94"/>
      <c r="F291" s="94"/>
      <c r="G291" s="94"/>
      <c r="H291" s="94"/>
      <c r="I291" s="94" t="s">
        <v>15</v>
      </c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 t="s">
        <v>35</v>
      </c>
      <c r="V291" s="94" t="s">
        <v>11</v>
      </c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</row>
    <row r="292" spans="1:33" ht="54" x14ac:dyDescent="0.35">
      <c r="A292" s="94"/>
      <c r="B292" s="94"/>
      <c r="C292" s="94"/>
      <c r="D292" s="58" t="s">
        <v>10</v>
      </c>
      <c r="E292" s="58" t="s">
        <v>36</v>
      </c>
      <c r="F292" s="58" t="s">
        <v>12</v>
      </c>
      <c r="G292" s="58" t="s">
        <v>13</v>
      </c>
      <c r="H292" s="58" t="s">
        <v>14</v>
      </c>
      <c r="I292" s="58" t="s">
        <v>16</v>
      </c>
      <c r="J292" s="58" t="s">
        <v>17</v>
      </c>
      <c r="K292" s="58" t="s">
        <v>18</v>
      </c>
      <c r="L292" s="58" t="s">
        <v>19</v>
      </c>
      <c r="M292" s="58" t="s">
        <v>20</v>
      </c>
      <c r="N292" s="58" t="s">
        <v>21</v>
      </c>
      <c r="O292" s="58" t="s">
        <v>22</v>
      </c>
      <c r="P292" s="58" t="s">
        <v>23</v>
      </c>
      <c r="Q292" s="58" t="s">
        <v>24</v>
      </c>
      <c r="R292" s="58" t="s">
        <v>25</v>
      </c>
      <c r="S292" s="58" t="s">
        <v>26</v>
      </c>
      <c r="T292" s="58" t="s">
        <v>27</v>
      </c>
      <c r="U292" s="94"/>
      <c r="V292" s="58" t="s">
        <v>16</v>
      </c>
      <c r="W292" s="58" t="s">
        <v>17</v>
      </c>
      <c r="X292" s="58" t="s">
        <v>18</v>
      </c>
      <c r="Y292" s="58" t="s">
        <v>19</v>
      </c>
      <c r="Z292" s="58" t="s">
        <v>20</v>
      </c>
      <c r="AA292" s="58" t="s">
        <v>21</v>
      </c>
      <c r="AB292" s="58" t="s">
        <v>22</v>
      </c>
      <c r="AC292" s="58" t="s">
        <v>23</v>
      </c>
      <c r="AD292" s="58" t="s">
        <v>24</v>
      </c>
      <c r="AE292" s="58" t="s">
        <v>25</v>
      </c>
      <c r="AF292" s="58" t="s">
        <v>26</v>
      </c>
      <c r="AG292" s="58" t="s">
        <v>27</v>
      </c>
    </row>
    <row r="293" spans="1:33" ht="90" x14ac:dyDescent="0.35">
      <c r="A293" s="89" t="s">
        <v>126</v>
      </c>
      <c r="B293" s="89" t="s">
        <v>127</v>
      </c>
      <c r="C293" s="89" t="s">
        <v>597</v>
      </c>
      <c r="D293" s="89" t="s">
        <v>1402</v>
      </c>
      <c r="E293" s="17" t="s">
        <v>128</v>
      </c>
      <c r="F293" s="18">
        <v>0.25</v>
      </c>
      <c r="G293" s="70" t="s">
        <v>95</v>
      </c>
      <c r="H293" s="70" t="s">
        <v>74</v>
      </c>
      <c r="I293" s="18">
        <v>0.15</v>
      </c>
      <c r="J293" s="18">
        <v>0.15</v>
      </c>
      <c r="K293" s="18">
        <v>0.15</v>
      </c>
      <c r="L293" s="18">
        <v>0.15</v>
      </c>
      <c r="M293" s="18">
        <v>0.15</v>
      </c>
      <c r="N293" s="18">
        <v>0.25</v>
      </c>
      <c r="O293" s="70"/>
      <c r="P293" s="70"/>
      <c r="Q293" s="70"/>
      <c r="R293" s="70"/>
      <c r="S293" s="70"/>
      <c r="T293" s="70"/>
      <c r="U293" s="89" t="s">
        <v>586</v>
      </c>
      <c r="V293" s="124"/>
      <c r="W293" s="124">
        <v>1</v>
      </c>
      <c r="X293" s="124"/>
      <c r="Y293" s="124"/>
      <c r="Z293" s="124"/>
      <c r="AA293" s="124"/>
      <c r="AB293" s="124">
        <v>1</v>
      </c>
      <c r="AC293" s="124"/>
      <c r="AD293" s="124"/>
      <c r="AE293" s="124"/>
      <c r="AF293" s="124"/>
      <c r="AG293" s="124"/>
    </row>
    <row r="294" spans="1:33" ht="54" x14ac:dyDescent="0.35">
      <c r="A294" s="89"/>
      <c r="B294" s="89"/>
      <c r="C294" s="89"/>
      <c r="D294" s="89"/>
      <c r="E294" s="17" t="s">
        <v>129</v>
      </c>
      <c r="F294" s="18">
        <v>0.25</v>
      </c>
      <c r="G294" s="70" t="s">
        <v>95</v>
      </c>
      <c r="H294" s="70" t="s">
        <v>101</v>
      </c>
      <c r="I294" s="18">
        <v>0.03</v>
      </c>
      <c r="J294" s="18">
        <v>0.09</v>
      </c>
      <c r="K294" s="18">
        <v>0.09</v>
      </c>
      <c r="L294" s="18">
        <v>0.09</v>
      </c>
      <c r="M294" s="18">
        <v>0.09</v>
      </c>
      <c r="N294" s="18">
        <v>0.09</v>
      </c>
      <c r="O294" s="18">
        <v>0.09</v>
      </c>
      <c r="P294" s="18">
        <v>0.09</v>
      </c>
      <c r="Q294" s="18">
        <v>0.09</v>
      </c>
      <c r="R294" s="18">
        <v>0.09</v>
      </c>
      <c r="S294" s="18">
        <v>0.09</v>
      </c>
      <c r="T294" s="18">
        <v>7.0000000000000007E-2</v>
      </c>
      <c r="U294" s="89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</row>
    <row r="295" spans="1:33" ht="36" x14ac:dyDescent="0.35">
      <c r="A295" s="89"/>
      <c r="B295" s="89"/>
      <c r="C295" s="89"/>
      <c r="D295" s="89"/>
      <c r="E295" s="17" t="s">
        <v>130</v>
      </c>
      <c r="F295" s="18">
        <v>0.25</v>
      </c>
      <c r="G295" s="70" t="s">
        <v>69</v>
      </c>
      <c r="H295" s="70" t="s">
        <v>69</v>
      </c>
      <c r="I295" s="18"/>
      <c r="J295" s="18">
        <v>1</v>
      </c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89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</row>
    <row r="296" spans="1:33" ht="36" x14ac:dyDescent="0.35">
      <c r="A296" s="89"/>
      <c r="B296" s="89"/>
      <c r="C296" s="89"/>
      <c r="D296" s="89"/>
      <c r="E296" s="17" t="s">
        <v>131</v>
      </c>
      <c r="F296" s="18">
        <v>0.25</v>
      </c>
      <c r="G296" s="18" t="s">
        <v>80</v>
      </c>
      <c r="H296" s="70" t="s">
        <v>80</v>
      </c>
      <c r="I296" s="70"/>
      <c r="J296" s="18"/>
      <c r="K296" s="70"/>
      <c r="L296" s="70"/>
      <c r="M296" s="70"/>
      <c r="N296" s="70"/>
      <c r="O296" s="18">
        <v>1</v>
      </c>
      <c r="P296" s="70"/>
      <c r="Q296" s="70"/>
      <c r="R296" s="70"/>
      <c r="S296" s="70"/>
      <c r="T296" s="70"/>
      <c r="U296" s="89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</row>
    <row r="297" spans="1:33" ht="72" x14ac:dyDescent="0.35">
      <c r="A297" s="89"/>
      <c r="B297" s="89"/>
      <c r="C297" s="86" t="s">
        <v>132</v>
      </c>
      <c r="D297" s="89" t="s">
        <v>587</v>
      </c>
      <c r="E297" s="17" t="s">
        <v>595</v>
      </c>
      <c r="F297" s="18">
        <v>0.5</v>
      </c>
      <c r="G297" s="18" t="s">
        <v>69</v>
      </c>
      <c r="H297" s="70" t="s">
        <v>71</v>
      </c>
      <c r="I297" s="70"/>
      <c r="J297" s="18">
        <v>0.5</v>
      </c>
      <c r="K297" s="18">
        <v>0.5</v>
      </c>
      <c r="L297" s="78"/>
      <c r="M297" s="78"/>
      <c r="N297" s="78"/>
      <c r="O297" s="78"/>
      <c r="P297" s="78"/>
      <c r="Q297" s="78"/>
      <c r="R297" s="78"/>
      <c r="S297" s="78"/>
      <c r="T297" s="78"/>
      <c r="U297" s="86" t="s">
        <v>608</v>
      </c>
      <c r="V297" s="124"/>
      <c r="W297" s="124"/>
      <c r="X297" s="124">
        <v>20</v>
      </c>
      <c r="Y297" s="124"/>
      <c r="Z297" s="124">
        <v>20</v>
      </c>
      <c r="AA297" s="124">
        <v>20</v>
      </c>
      <c r="AB297" s="124"/>
      <c r="AC297" s="124"/>
      <c r="AD297" s="124"/>
      <c r="AE297" s="124"/>
      <c r="AF297" s="124"/>
      <c r="AG297" s="124"/>
    </row>
    <row r="298" spans="1:33" ht="90" x14ac:dyDescent="0.35">
      <c r="A298" s="89"/>
      <c r="B298" s="89"/>
      <c r="C298" s="87"/>
      <c r="D298" s="89"/>
      <c r="E298" s="17" t="s">
        <v>133</v>
      </c>
      <c r="F298" s="18">
        <v>0.5</v>
      </c>
      <c r="G298" s="18" t="s">
        <v>69</v>
      </c>
      <c r="H298" s="70" t="s">
        <v>1393</v>
      </c>
      <c r="I298" s="70"/>
      <c r="J298" s="18"/>
      <c r="K298" s="18">
        <v>0.33</v>
      </c>
      <c r="L298" s="18"/>
      <c r="M298" s="18">
        <v>0.33</v>
      </c>
      <c r="N298" s="18">
        <v>0.33</v>
      </c>
      <c r="O298" s="70"/>
      <c r="P298" s="70"/>
      <c r="Q298" s="70"/>
      <c r="R298" s="18"/>
      <c r="S298" s="18"/>
      <c r="T298" s="70"/>
      <c r="U298" s="88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</row>
    <row r="299" spans="1:33" ht="54" x14ac:dyDescent="0.35">
      <c r="A299" s="89"/>
      <c r="B299" s="89"/>
      <c r="C299" s="87"/>
      <c r="D299" s="89" t="s">
        <v>1394</v>
      </c>
      <c r="E299" s="17" t="s">
        <v>588</v>
      </c>
      <c r="F299" s="18">
        <v>0.5</v>
      </c>
      <c r="G299" s="19" t="s">
        <v>71</v>
      </c>
      <c r="H299" s="19" t="s">
        <v>80</v>
      </c>
      <c r="I299" s="19"/>
      <c r="J299" s="19"/>
      <c r="K299" s="19"/>
      <c r="L299" s="18">
        <v>0.33</v>
      </c>
      <c r="M299" s="70"/>
      <c r="N299" s="70"/>
      <c r="O299" s="18"/>
      <c r="P299" s="18">
        <v>0.33</v>
      </c>
      <c r="Q299" s="70"/>
      <c r="R299" s="18">
        <v>0.33</v>
      </c>
      <c r="S299" s="18"/>
      <c r="T299" s="70"/>
      <c r="U299" s="126" t="s">
        <v>609</v>
      </c>
      <c r="V299" s="126"/>
      <c r="W299" s="126"/>
      <c r="X299" s="126"/>
      <c r="Y299" s="126"/>
      <c r="Z299" s="126">
        <v>1</v>
      </c>
      <c r="AA299" s="126"/>
      <c r="AB299" s="126">
        <v>1</v>
      </c>
      <c r="AC299" s="126">
        <v>1</v>
      </c>
      <c r="AD299" s="126"/>
      <c r="AE299" s="126"/>
      <c r="AF299" s="126"/>
      <c r="AG299" s="89"/>
    </row>
    <row r="300" spans="1:33" ht="36" x14ac:dyDescent="0.35">
      <c r="A300" s="89"/>
      <c r="B300" s="89"/>
      <c r="C300" s="87"/>
      <c r="D300" s="89"/>
      <c r="E300" s="17" t="s">
        <v>589</v>
      </c>
      <c r="F300" s="18">
        <v>0.5</v>
      </c>
      <c r="G300" s="18" t="s">
        <v>72</v>
      </c>
      <c r="H300" s="70" t="s">
        <v>1393</v>
      </c>
      <c r="I300" s="70"/>
      <c r="J300" s="70"/>
      <c r="K300" s="70"/>
      <c r="L300" s="18">
        <v>0.33</v>
      </c>
      <c r="M300" s="18"/>
      <c r="N300" s="18">
        <v>0.33</v>
      </c>
      <c r="O300" s="18">
        <v>0.33</v>
      </c>
      <c r="P300" s="18"/>
      <c r="Q300" s="70"/>
      <c r="R300" s="18"/>
      <c r="S300" s="18"/>
      <c r="T300" s="70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89"/>
    </row>
    <row r="301" spans="1:33" ht="108" x14ac:dyDescent="0.35">
      <c r="A301" s="89"/>
      <c r="B301" s="89"/>
      <c r="C301" s="88"/>
      <c r="D301" s="71" t="s">
        <v>1395</v>
      </c>
      <c r="E301" s="17" t="s">
        <v>590</v>
      </c>
      <c r="F301" s="18">
        <v>1</v>
      </c>
      <c r="G301" s="18" t="s">
        <v>69</v>
      </c>
      <c r="H301" s="70" t="s">
        <v>152</v>
      </c>
      <c r="I301" s="18"/>
      <c r="J301" s="18"/>
      <c r="K301" s="18"/>
      <c r="L301" s="18">
        <v>0.33</v>
      </c>
      <c r="M301" s="18"/>
      <c r="N301" s="18">
        <v>0.33</v>
      </c>
      <c r="O301" s="18">
        <v>0.33</v>
      </c>
      <c r="P301" s="18"/>
      <c r="Q301" s="18"/>
      <c r="R301" s="18"/>
      <c r="S301" s="18"/>
      <c r="T301" s="18"/>
      <c r="U301" s="71" t="s">
        <v>610</v>
      </c>
      <c r="V301" s="70"/>
      <c r="W301" s="70"/>
      <c r="X301" s="70"/>
      <c r="Y301" s="70"/>
      <c r="Z301" s="70">
        <v>25</v>
      </c>
      <c r="AA301" s="70"/>
      <c r="AB301" s="70">
        <v>25</v>
      </c>
      <c r="AC301" s="70">
        <v>25</v>
      </c>
      <c r="AD301" s="70"/>
      <c r="AE301" s="70"/>
      <c r="AF301" s="70"/>
      <c r="AG301" s="70"/>
    </row>
    <row r="302" spans="1:33" ht="54" x14ac:dyDescent="0.35">
      <c r="A302" s="89"/>
      <c r="B302" s="89"/>
      <c r="C302" s="86" t="s">
        <v>599</v>
      </c>
      <c r="D302" s="89" t="s">
        <v>1396</v>
      </c>
      <c r="E302" s="17" t="s">
        <v>795</v>
      </c>
      <c r="F302" s="18">
        <v>0.2</v>
      </c>
      <c r="G302" s="18" t="s">
        <v>95</v>
      </c>
      <c r="H302" s="70" t="s">
        <v>71</v>
      </c>
      <c r="I302" s="18">
        <v>0.33</v>
      </c>
      <c r="J302" s="18">
        <v>0.33</v>
      </c>
      <c r="K302" s="18">
        <v>0.34</v>
      </c>
      <c r="L302" s="70"/>
      <c r="M302" s="70"/>
      <c r="N302" s="70"/>
      <c r="O302" s="70"/>
      <c r="P302" s="70"/>
      <c r="Q302" s="70"/>
      <c r="R302" s="70"/>
      <c r="S302" s="70"/>
      <c r="T302" s="70"/>
      <c r="U302" s="86" t="s">
        <v>796</v>
      </c>
      <c r="V302" s="90"/>
      <c r="W302" s="90"/>
      <c r="X302" s="90">
        <v>1</v>
      </c>
      <c r="Y302" s="90"/>
      <c r="Z302" s="90"/>
      <c r="AA302" s="90"/>
      <c r="AB302" s="90"/>
      <c r="AC302" s="90"/>
      <c r="AD302" s="90"/>
      <c r="AE302" s="90"/>
      <c r="AF302" s="90">
        <v>1</v>
      </c>
      <c r="AG302" s="90"/>
    </row>
    <row r="303" spans="1:33" ht="54" x14ac:dyDescent="0.35">
      <c r="A303" s="89"/>
      <c r="B303" s="89"/>
      <c r="C303" s="87"/>
      <c r="D303" s="89"/>
      <c r="E303" s="17" t="s">
        <v>596</v>
      </c>
      <c r="F303" s="18">
        <v>0.4</v>
      </c>
      <c r="G303" s="18" t="s">
        <v>71</v>
      </c>
      <c r="H303" s="70" t="s">
        <v>71</v>
      </c>
      <c r="I303" s="70"/>
      <c r="J303" s="70"/>
      <c r="K303" s="18">
        <v>1</v>
      </c>
      <c r="L303" s="70"/>
      <c r="M303" s="70"/>
      <c r="N303" s="70"/>
      <c r="O303" s="70"/>
      <c r="P303" s="70"/>
      <c r="Q303" s="70"/>
      <c r="R303" s="70"/>
      <c r="S303" s="18"/>
      <c r="T303" s="70"/>
      <c r="U303" s="87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</row>
    <row r="304" spans="1:33" ht="54" x14ac:dyDescent="0.35">
      <c r="A304" s="89"/>
      <c r="B304" s="89"/>
      <c r="C304" s="87"/>
      <c r="D304" s="89"/>
      <c r="E304" s="17" t="s">
        <v>598</v>
      </c>
      <c r="F304" s="18">
        <v>0.4</v>
      </c>
      <c r="G304" s="18" t="s">
        <v>152</v>
      </c>
      <c r="H304" s="70" t="s">
        <v>152</v>
      </c>
      <c r="I304" s="18"/>
      <c r="J304" s="18"/>
      <c r="K304" s="18"/>
      <c r="L304" s="70"/>
      <c r="M304" s="70"/>
      <c r="N304" s="70"/>
      <c r="O304" s="70"/>
      <c r="P304" s="70"/>
      <c r="Q304" s="70"/>
      <c r="R304" s="70"/>
      <c r="S304" s="18">
        <v>1</v>
      </c>
      <c r="T304" s="70"/>
      <c r="U304" s="88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</row>
    <row r="305" spans="1:33" ht="72" x14ac:dyDescent="0.35">
      <c r="A305" s="89"/>
      <c r="B305" s="89"/>
      <c r="C305" s="87"/>
      <c r="D305" s="89" t="s">
        <v>1397</v>
      </c>
      <c r="E305" s="20" t="s">
        <v>600</v>
      </c>
      <c r="F305" s="18">
        <v>0.25</v>
      </c>
      <c r="G305" s="18" t="s">
        <v>95</v>
      </c>
      <c r="H305" s="70" t="s">
        <v>69</v>
      </c>
      <c r="I305" s="18">
        <v>0.5</v>
      </c>
      <c r="J305" s="18">
        <v>0.5</v>
      </c>
      <c r="K305" s="18"/>
      <c r="L305" s="70"/>
      <c r="M305" s="70"/>
      <c r="N305" s="70"/>
      <c r="O305" s="70"/>
      <c r="P305" s="70"/>
      <c r="Q305" s="70"/>
      <c r="R305" s="70"/>
      <c r="S305" s="70"/>
      <c r="T305" s="70"/>
      <c r="U305" s="89" t="s">
        <v>605</v>
      </c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>
        <v>1</v>
      </c>
      <c r="AG305" s="89"/>
    </row>
    <row r="306" spans="1:33" ht="72" x14ac:dyDescent="0.35">
      <c r="A306" s="89"/>
      <c r="B306" s="89"/>
      <c r="C306" s="87"/>
      <c r="D306" s="89"/>
      <c r="E306" s="20" t="s">
        <v>136</v>
      </c>
      <c r="F306" s="18">
        <v>0.25</v>
      </c>
      <c r="G306" s="18" t="s">
        <v>71</v>
      </c>
      <c r="H306" s="70" t="s">
        <v>74</v>
      </c>
      <c r="I306" s="70"/>
      <c r="J306" s="18"/>
      <c r="K306" s="18">
        <v>0.2</v>
      </c>
      <c r="L306" s="18">
        <v>0.2</v>
      </c>
      <c r="M306" s="18">
        <v>0.2</v>
      </c>
      <c r="N306" s="18">
        <v>0.4</v>
      </c>
      <c r="O306" s="70"/>
      <c r="P306" s="70"/>
      <c r="Q306" s="70"/>
      <c r="R306" s="70"/>
      <c r="S306" s="18"/>
      <c r="T306" s="70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>
        <v>1</v>
      </c>
      <c r="AG306" s="89"/>
    </row>
    <row r="307" spans="1:33" ht="126" x14ac:dyDescent="0.35">
      <c r="A307" s="89" t="s">
        <v>134</v>
      </c>
      <c r="B307" s="132" t="s">
        <v>135</v>
      </c>
      <c r="C307" s="87"/>
      <c r="D307" s="89"/>
      <c r="E307" s="20" t="s">
        <v>601</v>
      </c>
      <c r="F307" s="18">
        <v>0.25</v>
      </c>
      <c r="G307" s="19" t="s">
        <v>80</v>
      </c>
      <c r="H307" s="19" t="s">
        <v>80</v>
      </c>
      <c r="I307" s="19"/>
      <c r="J307" s="19"/>
      <c r="K307" s="19"/>
      <c r="L307" s="19"/>
      <c r="M307" s="19"/>
      <c r="N307" s="19"/>
      <c r="O307" s="21">
        <v>1</v>
      </c>
      <c r="P307" s="19"/>
      <c r="Q307" s="19"/>
      <c r="R307" s="19"/>
      <c r="S307" s="19"/>
      <c r="T307" s="1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</row>
    <row r="308" spans="1:33" ht="90" x14ac:dyDescent="0.35">
      <c r="A308" s="89"/>
      <c r="B308" s="132"/>
      <c r="C308" s="87"/>
      <c r="D308" s="89"/>
      <c r="E308" s="20" t="s">
        <v>602</v>
      </c>
      <c r="F308" s="18">
        <v>0.25</v>
      </c>
      <c r="G308" s="19" t="s">
        <v>152</v>
      </c>
      <c r="H308" s="19" t="s">
        <v>152</v>
      </c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1">
        <v>1</v>
      </c>
      <c r="T308" s="1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>
        <v>1</v>
      </c>
      <c r="AG308" s="89"/>
    </row>
    <row r="309" spans="1:33" ht="54" x14ac:dyDescent="0.35">
      <c r="A309" s="89"/>
      <c r="B309" s="132"/>
      <c r="C309" s="87"/>
      <c r="D309" s="83" t="s">
        <v>1398</v>
      </c>
      <c r="E309" s="20" t="s">
        <v>603</v>
      </c>
      <c r="F309" s="21">
        <v>0.5</v>
      </c>
      <c r="G309" s="18" t="s">
        <v>72</v>
      </c>
      <c r="H309" s="70" t="s">
        <v>1399</v>
      </c>
      <c r="I309" s="19"/>
      <c r="J309" s="19"/>
      <c r="K309" s="21"/>
      <c r="L309" s="21">
        <v>1</v>
      </c>
      <c r="M309" s="19"/>
      <c r="N309" s="19"/>
      <c r="O309" s="19"/>
      <c r="P309" s="19"/>
      <c r="Q309" s="19"/>
      <c r="R309" s="19"/>
      <c r="S309" s="19"/>
      <c r="T309" s="19"/>
      <c r="U309" s="79" t="s">
        <v>606</v>
      </c>
      <c r="V309" s="79"/>
      <c r="W309" s="79"/>
      <c r="X309" s="79">
        <v>1</v>
      </c>
      <c r="Y309" s="79"/>
      <c r="Z309" s="79"/>
      <c r="AA309" s="79"/>
      <c r="AB309" s="79"/>
      <c r="AC309" s="79"/>
      <c r="AD309" s="79"/>
      <c r="AE309" s="79"/>
      <c r="AF309" s="79">
        <v>1</v>
      </c>
      <c r="AG309" s="79"/>
    </row>
    <row r="310" spans="1:33" ht="54" x14ac:dyDescent="0.35">
      <c r="A310" s="89"/>
      <c r="B310" s="132"/>
      <c r="C310" s="87"/>
      <c r="D310" s="83"/>
      <c r="E310" s="20" t="s">
        <v>604</v>
      </c>
      <c r="F310" s="21">
        <v>0.5</v>
      </c>
      <c r="G310" s="18" t="s">
        <v>152</v>
      </c>
      <c r="H310" s="70" t="s">
        <v>152</v>
      </c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1">
        <v>1</v>
      </c>
      <c r="T310" s="19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>
        <v>1</v>
      </c>
      <c r="AG310" s="81"/>
    </row>
    <row r="311" spans="1:33" ht="36" x14ac:dyDescent="0.35">
      <c r="A311" s="89"/>
      <c r="B311" s="132"/>
      <c r="C311" s="87"/>
      <c r="D311" s="108" t="s">
        <v>1400</v>
      </c>
      <c r="E311" s="20" t="s">
        <v>797</v>
      </c>
      <c r="F311" s="21">
        <v>0.5</v>
      </c>
      <c r="G311" s="22" t="s">
        <v>71</v>
      </c>
      <c r="H311" s="70" t="s">
        <v>71</v>
      </c>
      <c r="I311" s="19"/>
      <c r="J311" s="19"/>
      <c r="K311" s="21">
        <v>1</v>
      </c>
      <c r="L311" s="19"/>
      <c r="M311" s="19"/>
      <c r="N311" s="19"/>
      <c r="O311" s="19"/>
      <c r="P311" s="19"/>
      <c r="Q311" s="19"/>
      <c r="R311" s="19"/>
      <c r="S311" s="19"/>
      <c r="T311" s="19"/>
      <c r="U311" s="79" t="s">
        <v>798</v>
      </c>
      <c r="V311" s="79"/>
      <c r="W311" s="79"/>
      <c r="X311" s="79">
        <v>1</v>
      </c>
      <c r="Y311" s="79"/>
      <c r="Z311" s="79"/>
      <c r="AA311" s="79"/>
      <c r="AB311" s="79"/>
      <c r="AC311" s="79"/>
      <c r="AD311" s="79"/>
      <c r="AE311" s="79"/>
      <c r="AF311" s="79">
        <v>1</v>
      </c>
      <c r="AG311" s="79"/>
    </row>
    <row r="312" spans="1:33" ht="54" x14ac:dyDescent="0.35">
      <c r="A312" s="89"/>
      <c r="B312" s="132"/>
      <c r="C312" s="88"/>
      <c r="D312" s="108"/>
      <c r="E312" s="20" t="s">
        <v>799</v>
      </c>
      <c r="F312" s="21">
        <v>0.5</v>
      </c>
      <c r="G312" s="18" t="s">
        <v>152</v>
      </c>
      <c r="H312" s="70" t="s">
        <v>152</v>
      </c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1">
        <v>1</v>
      </c>
      <c r="T312" s="19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>
        <v>1</v>
      </c>
      <c r="AG312" s="81"/>
    </row>
    <row r="313" spans="1:33" x14ac:dyDescent="0.35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</row>
    <row r="314" spans="1:33" x14ac:dyDescent="0.35">
      <c r="A314" s="108"/>
      <c r="B314" s="94" t="s">
        <v>30</v>
      </c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82" t="s">
        <v>32</v>
      </c>
      <c r="AB314" s="82"/>
      <c r="AC314" s="82"/>
      <c r="AD314" s="82"/>
      <c r="AE314" s="82"/>
      <c r="AF314" s="82"/>
      <c r="AG314" s="82"/>
    </row>
    <row r="315" spans="1:33" x14ac:dyDescent="0.35">
      <c r="A315" s="108"/>
      <c r="B315" s="94" t="s">
        <v>37</v>
      </c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82" t="s">
        <v>38</v>
      </c>
      <c r="AB315" s="82"/>
      <c r="AC315" s="82"/>
      <c r="AD315" s="82"/>
      <c r="AE315" s="82"/>
      <c r="AF315" s="82"/>
      <c r="AG315" s="82"/>
    </row>
    <row r="316" spans="1:33" x14ac:dyDescent="0.35">
      <c r="A316" s="108"/>
      <c r="B316" s="94" t="s">
        <v>31</v>
      </c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82"/>
      <c r="AB316" s="82"/>
      <c r="AC316" s="82"/>
      <c r="AD316" s="82"/>
      <c r="AE316" s="82"/>
      <c r="AF316" s="82"/>
      <c r="AG316" s="82"/>
    </row>
    <row r="317" spans="1:33" x14ac:dyDescent="0.35">
      <c r="A317" s="108"/>
      <c r="B317" s="109" t="s">
        <v>395</v>
      </c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82" t="s">
        <v>53</v>
      </c>
      <c r="AB317" s="82"/>
      <c r="AC317" s="82"/>
      <c r="AD317" s="82"/>
      <c r="AE317" s="82"/>
      <c r="AF317" s="82"/>
      <c r="AG317" s="82"/>
    </row>
    <row r="318" spans="1:33" x14ac:dyDescent="0.35">
      <c r="A318" s="94" t="s">
        <v>0</v>
      </c>
      <c r="B318" s="94" t="s">
        <v>1</v>
      </c>
      <c r="C318" s="94" t="s">
        <v>2</v>
      </c>
      <c r="D318" s="94" t="s">
        <v>34</v>
      </c>
      <c r="E318" s="94"/>
      <c r="F318" s="94"/>
      <c r="G318" s="94"/>
      <c r="H318" s="94"/>
      <c r="I318" s="94" t="s">
        <v>15</v>
      </c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 t="s">
        <v>35</v>
      </c>
      <c r="V318" s="94" t="s">
        <v>11</v>
      </c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</row>
    <row r="319" spans="1:33" ht="54" x14ac:dyDescent="0.35">
      <c r="A319" s="94"/>
      <c r="B319" s="94"/>
      <c r="C319" s="94"/>
      <c r="D319" s="58" t="s">
        <v>10</v>
      </c>
      <c r="E319" s="58" t="s">
        <v>36</v>
      </c>
      <c r="F319" s="58" t="s">
        <v>12</v>
      </c>
      <c r="G319" s="58" t="s">
        <v>13</v>
      </c>
      <c r="H319" s="58" t="s">
        <v>14</v>
      </c>
      <c r="I319" s="58" t="s">
        <v>16</v>
      </c>
      <c r="J319" s="58" t="s">
        <v>17</v>
      </c>
      <c r="K319" s="58" t="s">
        <v>18</v>
      </c>
      <c r="L319" s="58" t="s">
        <v>19</v>
      </c>
      <c r="M319" s="58" t="s">
        <v>20</v>
      </c>
      <c r="N319" s="58" t="s">
        <v>21</v>
      </c>
      <c r="O319" s="58" t="s">
        <v>22</v>
      </c>
      <c r="P319" s="58" t="s">
        <v>23</v>
      </c>
      <c r="Q319" s="58" t="s">
        <v>24</v>
      </c>
      <c r="R319" s="58" t="s">
        <v>25</v>
      </c>
      <c r="S319" s="58" t="s">
        <v>26</v>
      </c>
      <c r="T319" s="58" t="s">
        <v>27</v>
      </c>
      <c r="U319" s="94"/>
      <c r="V319" s="58" t="s">
        <v>16</v>
      </c>
      <c r="W319" s="58" t="s">
        <v>17</v>
      </c>
      <c r="X319" s="58" t="s">
        <v>18</v>
      </c>
      <c r="Y319" s="58" t="s">
        <v>19</v>
      </c>
      <c r="Z319" s="58" t="s">
        <v>20</v>
      </c>
      <c r="AA319" s="58" t="s">
        <v>21</v>
      </c>
      <c r="AB319" s="58" t="s">
        <v>22</v>
      </c>
      <c r="AC319" s="58" t="s">
        <v>23</v>
      </c>
      <c r="AD319" s="58" t="s">
        <v>24</v>
      </c>
      <c r="AE319" s="58" t="s">
        <v>25</v>
      </c>
      <c r="AF319" s="58" t="s">
        <v>26</v>
      </c>
      <c r="AG319" s="58" t="s">
        <v>27</v>
      </c>
    </row>
    <row r="320" spans="1:33" ht="108" x14ac:dyDescent="0.35">
      <c r="A320" s="98" t="s">
        <v>126</v>
      </c>
      <c r="B320" s="97" t="s">
        <v>43</v>
      </c>
      <c r="C320" s="94" t="s">
        <v>138</v>
      </c>
      <c r="D320" s="97" t="s">
        <v>1321</v>
      </c>
      <c r="E320" s="62" t="s">
        <v>139</v>
      </c>
      <c r="F320" s="11">
        <v>0.2</v>
      </c>
      <c r="G320" s="69" t="s">
        <v>95</v>
      </c>
      <c r="H320" s="69" t="s">
        <v>80</v>
      </c>
      <c r="I320" s="15">
        <v>0.15</v>
      </c>
      <c r="J320" s="15">
        <v>0.15</v>
      </c>
      <c r="K320" s="15">
        <v>0.15</v>
      </c>
      <c r="L320" s="15">
        <v>0.15</v>
      </c>
      <c r="M320" s="15">
        <v>0.15</v>
      </c>
      <c r="N320" s="15">
        <v>0.15</v>
      </c>
      <c r="O320" s="15">
        <v>0.1</v>
      </c>
      <c r="P320" s="15"/>
      <c r="Q320" s="14"/>
      <c r="R320" s="14"/>
      <c r="S320" s="14"/>
      <c r="T320" s="15"/>
      <c r="U320" s="128" t="s">
        <v>1322</v>
      </c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>
        <v>1</v>
      </c>
    </row>
    <row r="321" spans="1:33" ht="72" x14ac:dyDescent="0.35">
      <c r="A321" s="98"/>
      <c r="B321" s="97"/>
      <c r="C321" s="94"/>
      <c r="D321" s="97"/>
      <c r="E321" s="62" t="s">
        <v>140</v>
      </c>
      <c r="F321" s="11">
        <v>0.2</v>
      </c>
      <c r="G321" s="69" t="s">
        <v>69</v>
      </c>
      <c r="H321" s="69" t="s">
        <v>152</v>
      </c>
      <c r="I321" s="15"/>
      <c r="J321" s="15">
        <v>0.1</v>
      </c>
      <c r="K321" s="15">
        <v>0.1</v>
      </c>
      <c r="L321" s="15">
        <v>0.1</v>
      </c>
      <c r="M321" s="15">
        <v>0.1</v>
      </c>
      <c r="N321" s="15">
        <v>0.1</v>
      </c>
      <c r="O321" s="15">
        <v>0.1</v>
      </c>
      <c r="P321" s="15">
        <v>0.1</v>
      </c>
      <c r="Q321" s="15">
        <v>0.1</v>
      </c>
      <c r="R321" s="15">
        <v>0.1</v>
      </c>
      <c r="S321" s="15">
        <v>0.1</v>
      </c>
      <c r="T321" s="15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>
        <v>1</v>
      </c>
      <c r="AG321" s="128"/>
    </row>
    <row r="322" spans="1:33" ht="126" x14ac:dyDescent="0.35">
      <c r="A322" s="98"/>
      <c r="B322" s="97"/>
      <c r="C322" s="94"/>
      <c r="D322" s="97"/>
      <c r="E322" s="62" t="s">
        <v>141</v>
      </c>
      <c r="F322" s="11">
        <v>0.2</v>
      </c>
      <c r="G322" s="69" t="s">
        <v>95</v>
      </c>
      <c r="H322" s="69" t="s">
        <v>80</v>
      </c>
      <c r="I322" s="15">
        <v>0.15</v>
      </c>
      <c r="J322" s="15">
        <v>0.15</v>
      </c>
      <c r="K322" s="15">
        <v>0.15</v>
      </c>
      <c r="L322" s="15">
        <v>0.15</v>
      </c>
      <c r="M322" s="15">
        <v>0.15</v>
      </c>
      <c r="N322" s="15">
        <v>0.15</v>
      </c>
      <c r="O322" s="15">
        <v>0.1</v>
      </c>
      <c r="P322" s="15"/>
      <c r="Q322" s="15"/>
      <c r="R322" s="15"/>
      <c r="S322" s="15"/>
      <c r="T322" s="15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</row>
    <row r="323" spans="1:33" ht="72" x14ac:dyDescent="0.35">
      <c r="A323" s="98"/>
      <c r="B323" s="97"/>
      <c r="C323" s="94"/>
      <c r="D323" s="97"/>
      <c r="E323" s="62" t="s">
        <v>1410</v>
      </c>
      <c r="F323" s="11">
        <v>0.2</v>
      </c>
      <c r="G323" s="69" t="s">
        <v>95</v>
      </c>
      <c r="H323" s="69" t="s">
        <v>101</v>
      </c>
      <c r="I323" s="14">
        <v>1</v>
      </c>
      <c r="J323" s="14">
        <v>2</v>
      </c>
      <c r="K323" s="14">
        <v>2</v>
      </c>
      <c r="L323" s="14">
        <v>2</v>
      </c>
      <c r="M323" s="14">
        <v>2</v>
      </c>
      <c r="N323" s="14">
        <v>2</v>
      </c>
      <c r="O323" s="14">
        <v>2</v>
      </c>
      <c r="P323" s="14">
        <v>2</v>
      </c>
      <c r="Q323" s="14">
        <v>2</v>
      </c>
      <c r="R323" s="14">
        <v>2</v>
      </c>
      <c r="S323" s="14">
        <v>2</v>
      </c>
      <c r="T323" s="14">
        <v>1</v>
      </c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>
        <v>1</v>
      </c>
      <c r="AG323" s="128"/>
    </row>
    <row r="324" spans="1:33" ht="108" x14ac:dyDescent="0.35">
      <c r="A324" s="98"/>
      <c r="B324" s="97"/>
      <c r="C324" s="94"/>
      <c r="D324" s="97"/>
      <c r="E324" s="62" t="s">
        <v>142</v>
      </c>
      <c r="F324" s="11">
        <v>0.2</v>
      </c>
      <c r="G324" s="69" t="s">
        <v>69</v>
      </c>
      <c r="H324" s="69" t="s">
        <v>99</v>
      </c>
      <c r="I324" s="14"/>
      <c r="J324" s="15">
        <v>0.15</v>
      </c>
      <c r="K324" s="15">
        <v>0.15</v>
      </c>
      <c r="L324" s="15">
        <v>0.15</v>
      </c>
      <c r="M324" s="15">
        <v>0.15</v>
      </c>
      <c r="N324" s="15">
        <v>0.15</v>
      </c>
      <c r="O324" s="15">
        <v>0.15</v>
      </c>
      <c r="P324" s="15">
        <v>0.1</v>
      </c>
      <c r="Q324" s="15"/>
      <c r="R324" s="15"/>
      <c r="S324" s="15"/>
      <c r="T324" s="15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</row>
    <row r="325" spans="1:33" ht="36" x14ac:dyDescent="0.35">
      <c r="A325" s="98"/>
      <c r="B325" s="97"/>
      <c r="C325" s="94"/>
      <c r="D325" s="97" t="s">
        <v>1323</v>
      </c>
      <c r="E325" s="62" t="s">
        <v>1324</v>
      </c>
      <c r="F325" s="11">
        <v>0.5</v>
      </c>
      <c r="G325" s="69" t="s">
        <v>69</v>
      </c>
      <c r="H325" s="69" t="s">
        <v>73</v>
      </c>
      <c r="I325" s="15"/>
      <c r="J325" s="67">
        <v>0.25</v>
      </c>
      <c r="K325" s="67">
        <v>0.25</v>
      </c>
      <c r="L325" s="67">
        <v>0.25</v>
      </c>
      <c r="M325" s="67">
        <v>0.25</v>
      </c>
      <c r="N325" s="15"/>
      <c r="O325" s="15"/>
      <c r="P325" s="15"/>
      <c r="Q325" s="15"/>
      <c r="R325" s="15"/>
      <c r="S325" s="14"/>
      <c r="T325" s="15"/>
      <c r="U325" s="128" t="s">
        <v>1325</v>
      </c>
      <c r="V325" s="128"/>
      <c r="W325" s="128"/>
      <c r="X325" s="128">
        <v>1</v>
      </c>
      <c r="Y325" s="128"/>
      <c r="Z325" s="128">
        <v>1</v>
      </c>
      <c r="AA325" s="128"/>
      <c r="AB325" s="128">
        <v>1</v>
      </c>
      <c r="AC325" s="128"/>
      <c r="AD325" s="128"/>
      <c r="AE325" s="128"/>
      <c r="AF325" s="128"/>
      <c r="AG325" s="128"/>
    </row>
    <row r="326" spans="1:33" ht="90" x14ac:dyDescent="0.35">
      <c r="A326" s="98"/>
      <c r="B326" s="97"/>
      <c r="C326" s="94"/>
      <c r="D326" s="97"/>
      <c r="E326" s="62" t="s">
        <v>1326</v>
      </c>
      <c r="F326" s="11">
        <v>0.5</v>
      </c>
      <c r="G326" s="69" t="s">
        <v>71</v>
      </c>
      <c r="H326" s="69" t="s">
        <v>80</v>
      </c>
      <c r="I326" s="14"/>
      <c r="J326" s="58"/>
      <c r="K326" s="58">
        <v>1</v>
      </c>
      <c r="L326" s="58"/>
      <c r="M326" s="58"/>
      <c r="N326" s="60"/>
      <c r="O326" s="60">
        <v>1</v>
      </c>
      <c r="P326" s="60"/>
      <c r="Q326" s="60"/>
      <c r="R326" s="60"/>
      <c r="S326" s="60"/>
      <c r="T326" s="23"/>
      <c r="U326" s="128"/>
      <c r="V326" s="128"/>
      <c r="W326" s="128">
        <v>1</v>
      </c>
      <c r="X326" s="128"/>
      <c r="Y326" s="128"/>
      <c r="Z326" s="128"/>
      <c r="AA326" s="128">
        <v>1</v>
      </c>
      <c r="AB326" s="128"/>
      <c r="AC326" s="128"/>
      <c r="AD326" s="128"/>
      <c r="AE326" s="128"/>
      <c r="AF326" s="128"/>
      <c r="AG326" s="128"/>
    </row>
    <row r="327" spans="1:33" ht="54" x14ac:dyDescent="0.35">
      <c r="A327" s="98"/>
      <c r="B327" s="97"/>
      <c r="C327" s="94"/>
      <c r="D327" s="97" t="s">
        <v>1327</v>
      </c>
      <c r="E327" s="62" t="s">
        <v>143</v>
      </c>
      <c r="F327" s="11">
        <v>0.33</v>
      </c>
      <c r="G327" s="69" t="s">
        <v>95</v>
      </c>
      <c r="H327" s="69" t="s">
        <v>99</v>
      </c>
      <c r="I327" s="15">
        <v>0.08</v>
      </c>
      <c r="J327" s="15">
        <v>0.08</v>
      </c>
      <c r="K327" s="15">
        <v>0.08</v>
      </c>
      <c r="L327" s="15">
        <v>0.08</v>
      </c>
      <c r="M327" s="15">
        <v>0.08</v>
      </c>
      <c r="N327" s="15">
        <v>0.08</v>
      </c>
      <c r="O327" s="15">
        <v>0.08</v>
      </c>
      <c r="P327" s="15">
        <v>0.08</v>
      </c>
      <c r="Q327" s="15">
        <v>0.08</v>
      </c>
      <c r="R327" s="15">
        <v>0.1</v>
      </c>
      <c r="S327" s="15">
        <v>0.1</v>
      </c>
      <c r="T327" s="15">
        <v>0.08</v>
      </c>
      <c r="U327" s="128" t="s">
        <v>144</v>
      </c>
      <c r="V327" s="128"/>
      <c r="W327" s="128">
        <v>1</v>
      </c>
      <c r="X327" s="128"/>
      <c r="Y327" s="128">
        <v>1</v>
      </c>
      <c r="Z327" s="128"/>
      <c r="AA327" s="128">
        <v>1</v>
      </c>
      <c r="AB327" s="128"/>
      <c r="AC327" s="128">
        <v>1</v>
      </c>
      <c r="AD327" s="128"/>
      <c r="AE327" s="128"/>
      <c r="AF327" s="128"/>
      <c r="AG327" s="128"/>
    </row>
    <row r="328" spans="1:33" ht="90" x14ac:dyDescent="0.35">
      <c r="A328" s="98"/>
      <c r="B328" s="97"/>
      <c r="C328" s="94"/>
      <c r="D328" s="97"/>
      <c r="E328" s="62" t="s">
        <v>145</v>
      </c>
      <c r="F328" s="11">
        <v>0.33</v>
      </c>
      <c r="G328" s="69" t="s">
        <v>69</v>
      </c>
      <c r="H328" s="69" t="s">
        <v>99</v>
      </c>
      <c r="I328" s="14"/>
      <c r="J328" s="67">
        <v>0.25</v>
      </c>
      <c r="K328" s="14"/>
      <c r="L328" s="67">
        <v>0.25</v>
      </c>
      <c r="M328" s="14"/>
      <c r="N328" s="67">
        <v>0.25</v>
      </c>
      <c r="O328" s="14"/>
      <c r="P328" s="67">
        <v>0.25</v>
      </c>
      <c r="Q328" s="14"/>
      <c r="R328" s="14"/>
      <c r="S328" s="14"/>
      <c r="T328" s="14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</row>
    <row r="329" spans="1:33" ht="72" x14ac:dyDescent="0.35">
      <c r="A329" s="98"/>
      <c r="B329" s="97"/>
      <c r="C329" s="94"/>
      <c r="D329" s="97"/>
      <c r="E329" s="62" t="s">
        <v>1328</v>
      </c>
      <c r="F329" s="11">
        <v>0.34</v>
      </c>
      <c r="G329" s="69" t="s">
        <v>95</v>
      </c>
      <c r="H329" s="69" t="s">
        <v>101</v>
      </c>
      <c r="I329" s="14">
        <v>1</v>
      </c>
      <c r="J329" s="14">
        <v>2</v>
      </c>
      <c r="K329" s="14">
        <v>2</v>
      </c>
      <c r="L329" s="14">
        <v>2</v>
      </c>
      <c r="M329" s="14">
        <v>2</v>
      </c>
      <c r="N329" s="14">
        <v>2</v>
      </c>
      <c r="O329" s="14">
        <v>2</v>
      </c>
      <c r="P329" s="14">
        <v>2</v>
      </c>
      <c r="Q329" s="14">
        <v>2</v>
      </c>
      <c r="R329" s="14">
        <v>2</v>
      </c>
      <c r="S329" s="14">
        <v>2</v>
      </c>
      <c r="T329" s="14">
        <v>1</v>
      </c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</row>
    <row r="330" spans="1:33" ht="108" x14ac:dyDescent="0.35">
      <c r="A330" s="98"/>
      <c r="B330" s="97"/>
      <c r="C330" s="97" t="s">
        <v>138</v>
      </c>
      <c r="D330" s="97" t="s">
        <v>1329</v>
      </c>
      <c r="E330" s="62" t="s">
        <v>146</v>
      </c>
      <c r="F330" s="11">
        <v>0.25</v>
      </c>
      <c r="G330" s="69" t="s">
        <v>95</v>
      </c>
      <c r="H330" s="69" t="s">
        <v>101</v>
      </c>
      <c r="I330" s="14">
        <v>1</v>
      </c>
      <c r="J330" s="14">
        <v>2</v>
      </c>
      <c r="K330" s="14">
        <v>2</v>
      </c>
      <c r="L330" s="14">
        <v>2</v>
      </c>
      <c r="M330" s="14">
        <v>2</v>
      </c>
      <c r="N330" s="14">
        <v>2</v>
      </c>
      <c r="O330" s="14">
        <v>2</v>
      </c>
      <c r="P330" s="14">
        <v>2</v>
      </c>
      <c r="Q330" s="14">
        <v>2</v>
      </c>
      <c r="R330" s="14">
        <v>2</v>
      </c>
      <c r="S330" s="14">
        <v>2</v>
      </c>
      <c r="T330" s="14">
        <v>1</v>
      </c>
      <c r="U330" s="128" t="s">
        <v>147</v>
      </c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>
        <v>22</v>
      </c>
      <c r="AG330" s="128"/>
    </row>
    <row r="331" spans="1:33" ht="72" x14ac:dyDescent="0.35">
      <c r="A331" s="98"/>
      <c r="B331" s="97"/>
      <c r="C331" s="97"/>
      <c r="D331" s="97"/>
      <c r="E331" s="62" t="s">
        <v>148</v>
      </c>
      <c r="F331" s="11">
        <v>0.25</v>
      </c>
      <c r="G331" s="69" t="s">
        <v>95</v>
      </c>
      <c r="H331" s="69" t="s">
        <v>101</v>
      </c>
      <c r="I331" s="14">
        <v>1</v>
      </c>
      <c r="J331" s="14">
        <v>2</v>
      </c>
      <c r="K331" s="14">
        <v>2</v>
      </c>
      <c r="L331" s="14">
        <v>2</v>
      </c>
      <c r="M331" s="14">
        <v>2</v>
      </c>
      <c r="N331" s="14">
        <v>2</v>
      </c>
      <c r="O331" s="14">
        <v>2</v>
      </c>
      <c r="P331" s="14">
        <v>2</v>
      </c>
      <c r="Q331" s="14">
        <v>2</v>
      </c>
      <c r="R331" s="14">
        <v>2</v>
      </c>
      <c r="S331" s="14">
        <v>2</v>
      </c>
      <c r="T331" s="14">
        <v>1</v>
      </c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>
        <v>22</v>
      </c>
      <c r="AG331" s="128"/>
    </row>
    <row r="332" spans="1:33" ht="54" x14ac:dyDescent="0.35">
      <c r="A332" s="98"/>
      <c r="B332" s="97"/>
      <c r="C332" s="97"/>
      <c r="D332" s="97"/>
      <c r="E332" s="62" t="s">
        <v>149</v>
      </c>
      <c r="F332" s="11">
        <v>0.25</v>
      </c>
      <c r="G332" s="69" t="s">
        <v>73</v>
      </c>
      <c r="H332" s="69" t="s">
        <v>99</v>
      </c>
      <c r="I332" s="14"/>
      <c r="J332" s="67"/>
      <c r="K332" s="14"/>
      <c r="L332" s="14"/>
      <c r="M332" s="14">
        <v>1</v>
      </c>
      <c r="N332" s="14"/>
      <c r="O332" s="14"/>
      <c r="P332" s="14">
        <v>1</v>
      </c>
      <c r="Q332" s="14"/>
      <c r="R332" s="14"/>
      <c r="S332" s="14"/>
      <c r="T332" s="14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>
        <v>2</v>
      </c>
      <c r="AG332" s="128"/>
    </row>
    <row r="333" spans="1:33" ht="90" x14ac:dyDescent="0.35">
      <c r="A333" s="98"/>
      <c r="B333" s="97"/>
      <c r="C333" s="97"/>
      <c r="D333" s="97"/>
      <c r="E333" s="62" t="s">
        <v>150</v>
      </c>
      <c r="F333" s="11">
        <v>0.25</v>
      </c>
      <c r="G333" s="69" t="s">
        <v>73</v>
      </c>
      <c r="H333" s="69" t="s">
        <v>99</v>
      </c>
      <c r="I333" s="14"/>
      <c r="J333" s="67"/>
      <c r="K333" s="14"/>
      <c r="L333" s="14"/>
      <c r="M333" s="14">
        <v>1</v>
      </c>
      <c r="N333" s="14"/>
      <c r="O333" s="14"/>
      <c r="P333" s="14">
        <v>1</v>
      </c>
      <c r="Q333" s="14"/>
      <c r="R333" s="14"/>
      <c r="S333" s="14"/>
      <c r="T333" s="14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>
        <v>2</v>
      </c>
      <c r="AG333" s="128"/>
    </row>
    <row r="334" spans="1:33" ht="72" x14ac:dyDescent="0.35">
      <c r="A334" s="111" t="s">
        <v>8</v>
      </c>
      <c r="B334" s="97" t="s">
        <v>46</v>
      </c>
      <c r="C334" s="97" t="s">
        <v>9</v>
      </c>
      <c r="D334" s="97" t="s">
        <v>1330</v>
      </c>
      <c r="E334" s="62" t="s">
        <v>1331</v>
      </c>
      <c r="F334" s="11">
        <v>0.5</v>
      </c>
      <c r="G334" s="69" t="s">
        <v>95</v>
      </c>
      <c r="H334" s="69" t="s">
        <v>101</v>
      </c>
      <c r="I334" s="14">
        <v>1</v>
      </c>
      <c r="J334" s="14">
        <v>2</v>
      </c>
      <c r="K334" s="14">
        <v>2</v>
      </c>
      <c r="L334" s="14">
        <v>2</v>
      </c>
      <c r="M334" s="14">
        <v>2</v>
      </c>
      <c r="N334" s="14">
        <v>2</v>
      </c>
      <c r="O334" s="14">
        <v>2</v>
      </c>
      <c r="P334" s="14">
        <v>2</v>
      </c>
      <c r="Q334" s="14">
        <v>2</v>
      </c>
      <c r="R334" s="14">
        <v>2</v>
      </c>
      <c r="S334" s="14">
        <v>2</v>
      </c>
      <c r="T334" s="14">
        <v>1</v>
      </c>
      <c r="U334" s="128" t="s">
        <v>1332</v>
      </c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>
        <v>22</v>
      </c>
      <c r="AG334" s="128"/>
    </row>
    <row r="335" spans="1:33" ht="54" x14ac:dyDescent="0.35">
      <c r="A335" s="111"/>
      <c r="B335" s="97"/>
      <c r="C335" s="97"/>
      <c r="D335" s="97"/>
      <c r="E335" s="62" t="s">
        <v>151</v>
      </c>
      <c r="F335" s="11">
        <v>0.5</v>
      </c>
      <c r="G335" s="69" t="s">
        <v>95</v>
      </c>
      <c r="H335" s="69" t="s">
        <v>101</v>
      </c>
      <c r="I335" s="14">
        <v>1</v>
      </c>
      <c r="J335" s="14">
        <v>2</v>
      </c>
      <c r="K335" s="14">
        <v>2</v>
      </c>
      <c r="L335" s="14">
        <v>2</v>
      </c>
      <c r="M335" s="14">
        <v>2</v>
      </c>
      <c r="N335" s="14">
        <v>2</v>
      </c>
      <c r="O335" s="14">
        <v>2</v>
      </c>
      <c r="P335" s="14">
        <v>2</v>
      </c>
      <c r="Q335" s="14">
        <v>2</v>
      </c>
      <c r="R335" s="14">
        <v>2</v>
      </c>
      <c r="S335" s="14">
        <v>2</v>
      </c>
      <c r="T335" s="14">
        <v>1</v>
      </c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>
        <v>22</v>
      </c>
      <c r="AG335" s="128"/>
    </row>
    <row r="336" spans="1:33" ht="54" x14ac:dyDescent="0.35">
      <c r="A336" s="111"/>
      <c r="B336" s="97" t="s">
        <v>47</v>
      </c>
      <c r="C336" s="97" t="s">
        <v>4</v>
      </c>
      <c r="D336" s="97" t="s">
        <v>1333</v>
      </c>
      <c r="E336" s="62" t="s">
        <v>1334</v>
      </c>
      <c r="F336" s="11">
        <v>0.25</v>
      </c>
      <c r="G336" s="69" t="s">
        <v>95</v>
      </c>
      <c r="H336" s="69" t="s">
        <v>101</v>
      </c>
      <c r="I336" s="15">
        <v>0.08</v>
      </c>
      <c r="J336" s="15">
        <v>0.08</v>
      </c>
      <c r="K336" s="15">
        <v>0.08</v>
      </c>
      <c r="L336" s="15">
        <v>0.08</v>
      </c>
      <c r="M336" s="15">
        <v>0.08</v>
      </c>
      <c r="N336" s="15">
        <v>0.08</v>
      </c>
      <c r="O336" s="15">
        <v>0.08</v>
      </c>
      <c r="P336" s="15">
        <v>0.08</v>
      </c>
      <c r="Q336" s="15">
        <v>0.08</v>
      </c>
      <c r="R336" s="15">
        <v>0.1</v>
      </c>
      <c r="S336" s="15">
        <v>0.1</v>
      </c>
      <c r="T336" s="15">
        <v>0.08</v>
      </c>
      <c r="U336" s="128" t="s">
        <v>1335</v>
      </c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>
        <v>1</v>
      </c>
      <c r="AG336" s="128"/>
    </row>
    <row r="337" spans="1:33" ht="54" x14ac:dyDescent="0.35">
      <c r="A337" s="111"/>
      <c r="B337" s="97"/>
      <c r="C337" s="97"/>
      <c r="D337" s="97"/>
      <c r="E337" s="62" t="s">
        <v>1336</v>
      </c>
      <c r="F337" s="11">
        <v>0.25</v>
      </c>
      <c r="G337" s="69" t="s">
        <v>74</v>
      </c>
      <c r="H337" s="69" t="s">
        <v>152</v>
      </c>
      <c r="I337" s="14"/>
      <c r="J337" s="14"/>
      <c r="K337" s="14"/>
      <c r="L337" s="14"/>
      <c r="M337" s="14"/>
      <c r="N337" s="14">
        <v>1</v>
      </c>
      <c r="O337" s="14"/>
      <c r="P337" s="14"/>
      <c r="Q337" s="14"/>
      <c r="R337" s="15"/>
      <c r="S337" s="14">
        <v>1</v>
      </c>
      <c r="T337" s="14"/>
      <c r="U337" s="128"/>
      <c r="V337" s="128"/>
      <c r="W337" s="128"/>
      <c r="X337" s="128"/>
      <c r="Y337" s="128"/>
      <c r="Z337" s="128">
        <v>1</v>
      </c>
      <c r="AA337" s="128"/>
      <c r="AB337" s="128"/>
      <c r="AC337" s="128"/>
      <c r="AD337" s="128"/>
      <c r="AE337" s="128">
        <v>1</v>
      </c>
      <c r="AF337" s="128"/>
      <c r="AG337" s="128"/>
    </row>
    <row r="338" spans="1:33" ht="54" x14ac:dyDescent="0.35">
      <c r="A338" s="111"/>
      <c r="B338" s="97"/>
      <c r="C338" s="97"/>
      <c r="D338" s="97"/>
      <c r="E338" s="62" t="s">
        <v>1337</v>
      </c>
      <c r="F338" s="11">
        <v>0.25</v>
      </c>
      <c r="G338" s="69" t="s">
        <v>71</v>
      </c>
      <c r="H338" s="69" t="s">
        <v>100</v>
      </c>
      <c r="I338" s="14"/>
      <c r="J338" s="14"/>
      <c r="K338" s="14">
        <v>1</v>
      </c>
      <c r="L338" s="14"/>
      <c r="M338" s="14">
        <v>1</v>
      </c>
      <c r="N338" s="14"/>
      <c r="O338" s="14">
        <v>1</v>
      </c>
      <c r="P338" s="14"/>
      <c r="Q338" s="14">
        <v>1</v>
      </c>
      <c r="R338" s="14"/>
      <c r="S338" s="14"/>
      <c r="T338" s="14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>
        <v>4</v>
      </c>
      <c r="AG338" s="128"/>
    </row>
    <row r="339" spans="1:33" ht="54" x14ac:dyDescent="0.35">
      <c r="A339" s="111"/>
      <c r="B339" s="97"/>
      <c r="C339" s="97"/>
      <c r="D339" s="97"/>
      <c r="E339" s="62" t="s">
        <v>1338</v>
      </c>
      <c r="F339" s="11">
        <v>0.25</v>
      </c>
      <c r="G339" s="69" t="s">
        <v>71</v>
      </c>
      <c r="H339" s="69" t="s">
        <v>100</v>
      </c>
      <c r="I339" s="14"/>
      <c r="J339" s="15"/>
      <c r="K339" s="14">
        <v>1</v>
      </c>
      <c r="L339" s="14"/>
      <c r="M339" s="14">
        <v>1</v>
      </c>
      <c r="N339" s="14"/>
      <c r="O339" s="14">
        <v>1</v>
      </c>
      <c r="P339" s="14"/>
      <c r="Q339" s="14">
        <v>1</v>
      </c>
      <c r="R339" s="14"/>
      <c r="S339" s="14"/>
      <c r="T339" s="14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>
        <v>4</v>
      </c>
      <c r="AG339" s="128"/>
    </row>
    <row r="340" spans="1:33" ht="54" x14ac:dyDescent="0.35">
      <c r="A340" s="111"/>
      <c r="B340" s="97"/>
      <c r="C340" s="97"/>
      <c r="D340" s="97" t="s">
        <v>1339</v>
      </c>
      <c r="E340" s="24" t="s">
        <v>1340</v>
      </c>
      <c r="F340" s="11">
        <v>0.33</v>
      </c>
      <c r="G340" s="69" t="s">
        <v>95</v>
      </c>
      <c r="H340" s="69" t="s">
        <v>101</v>
      </c>
      <c r="I340" s="15">
        <v>0.08</v>
      </c>
      <c r="J340" s="15">
        <v>0.08</v>
      </c>
      <c r="K340" s="15">
        <v>0.08</v>
      </c>
      <c r="L340" s="15">
        <v>0.08</v>
      </c>
      <c r="M340" s="15">
        <v>0.08</v>
      </c>
      <c r="N340" s="15">
        <v>0.08</v>
      </c>
      <c r="O340" s="15">
        <v>0.08</v>
      </c>
      <c r="P340" s="15">
        <v>0.08</v>
      </c>
      <c r="Q340" s="15">
        <v>0.08</v>
      </c>
      <c r="R340" s="15">
        <v>0.1</v>
      </c>
      <c r="S340" s="15">
        <v>0.1</v>
      </c>
      <c r="T340" s="15">
        <v>0.08</v>
      </c>
      <c r="U340" s="128" t="s">
        <v>1341</v>
      </c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>
        <v>1</v>
      </c>
    </row>
    <row r="341" spans="1:33" x14ac:dyDescent="0.35">
      <c r="A341" s="111"/>
      <c r="B341" s="97"/>
      <c r="C341" s="97"/>
      <c r="D341" s="97"/>
      <c r="E341" s="25" t="s">
        <v>1342</v>
      </c>
      <c r="F341" s="11">
        <v>0.33</v>
      </c>
      <c r="G341" s="69" t="s">
        <v>1343</v>
      </c>
      <c r="H341" s="69" t="s">
        <v>101</v>
      </c>
      <c r="I341" s="26"/>
      <c r="J341" s="27"/>
      <c r="K341" s="28"/>
      <c r="L341" s="29"/>
      <c r="M341" s="29"/>
      <c r="N341" s="23"/>
      <c r="O341" s="29"/>
      <c r="P341" s="29"/>
      <c r="Q341" s="29"/>
      <c r="R341" s="14"/>
      <c r="S341" s="29"/>
      <c r="T341" s="60">
        <v>100</v>
      </c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>
        <v>1</v>
      </c>
      <c r="AG341" s="128"/>
    </row>
    <row r="342" spans="1:33" ht="72" x14ac:dyDescent="0.35">
      <c r="A342" s="111"/>
      <c r="B342" s="97"/>
      <c r="C342" s="97"/>
      <c r="D342" s="97"/>
      <c r="E342" s="62" t="s">
        <v>1344</v>
      </c>
      <c r="F342" s="11">
        <v>0.34</v>
      </c>
      <c r="G342" s="69" t="s">
        <v>71</v>
      </c>
      <c r="H342" s="69" t="s">
        <v>100</v>
      </c>
      <c r="I342" s="14"/>
      <c r="J342" s="14"/>
      <c r="K342" s="14">
        <v>1</v>
      </c>
      <c r="L342" s="14"/>
      <c r="M342" s="14"/>
      <c r="N342" s="14"/>
      <c r="O342" s="14"/>
      <c r="P342" s="14"/>
      <c r="Q342" s="14">
        <v>1</v>
      </c>
      <c r="R342" s="14"/>
      <c r="S342" s="14"/>
      <c r="T342" s="14"/>
      <c r="U342" s="128"/>
      <c r="V342" s="128"/>
      <c r="W342" s="128">
        <v>1</v>
      </c>
      <c r="X342" s="128"/>
      <c r="Y342" s="128"/>
      <c r="Z342" s="128"/>
      <c r="AA342" s="128"/>
      <c r="AB342" s="128">
        <v>1</v>
      </c>
      <c r="AC342" s="128"/>
      <c r="AD342" s="128"/>
      <c r="AE342" s="128"/>
      <c r="AF342" s="128"/>
      <c r="AG342" s="128"/>
    </row>
    <row r="343" spans="1:33" ht="72" x14ac:dyDescent="0.35">
      <c r="A343" s="111"/>
      <c r="B343" s="97" t="s">
        <v>51</v>
      </c>
      <c r="C343" s="97" t="s">
        <v>9</v>
      </c>
      <c r="D343" s="94" t="s">
        <v>1345</v>
      </c>
      <c r="E343" s="62" t="s">
        <v>1346</v>
      </c>
      <c r="F343" s="11">
        <v>0.5</v>
      </c>
      <c r="G343" s="69" t="s">
        <v>95</v>
      </c>
      <c r="H343" s="69" t="s">
        <v>101</v>
      </c>
      <c r="I343" s="15">
        <v>0.08</v>
      </c>
      <c r="J343" s="15">
        <v>0.08</v>
      </c>
      <c r="K343" s="15">
        <v>0.08</v>
      </c>
      <c r="L343" s="15">
        <v>0.08</v>
      </c>
      <c r="M343" s="15">
        <v>0.08</v>
      </c>
      <c r="N343" s="15">
        <v>0.08</v>
      </c>
      <c r="O343" s="15">
        <v>0.08</v>
      </c>
      <c r="P343" s="15">
        <v>0.08</v>
      </c>
      <c r="Q343" s="15">
        <v>0.08</v>
      </c>
      <c r="R343" s="15">
        <v>0.1</v>
      </c>
      <c r="S343" s="15">
        <v>0.1</v>
      </c>
      <c r="T343" s="15">
        <v>0.08</v>
      </c>
      <c r="U343" s="94" t="s">
        <v>1347</v>
      </c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>
        <v>1</v>
      </c>
    </row>
    <row r="344" spans="1:33" ht="72" x14ac:dyDescent="0.35">
      <c r="A344" s="111"/>
      <c r="B344" s="97"/>
      <c r="C344" s="97"/>
      <c r="D344" s="94"/>
      <c r="E344" s="62" t="s">
        <v>1348</v>
      </c>
      <c r="F344" s="11">
        <v>0.5</v>
      </c>
      <c r="G344" s="69" t="s">
        <v>101</v>
      </c>
      <c r="H344" s="69" t="s">
        <v>101</v>
      </c>
      <c r="I344" s="69"/>
      <c r="J344" s="67"/>
      <c r="K344" s="67"/>
      <c r="L344" s="11"/>
      <c r="M344" s="11"/>
      <c r="N344" s="11"/>
      <c r="O344" s="11"/>
      <c r="P344" s="11"/>
      <c r="Q344" s="11"/>
      <c r="R344" s="14"/>
      <c r="S344" s="11"/>
      <c r="T344" s="60">
        <v>100</v>
      </c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</row>
    <row r="345" spans="1:33" x14ac:dyDescent="0.3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</row>
    <row r="346" spans="1:33" x14ac:dyDescent="0.35">
      <c r="A346" s="108"/>
      <c r="B346" s="94" t="s">
        <v>30</v>
      </c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82" t="s">
        <v>32</v>
      </c>
      <c r="AB346" s="82"/>
      <c r="AC346" s="82"/>
      <c r="AD346" s="82"/>
      <c r="AE346" s="82"/>
      <c r="AF346" s="82"/>
      <c r="AG346" s="82"/>
    </row>
    <row r="347" spans="1:33" x14ac:dyDescent="0.35">
      <c r="A347" s="108"/>
      <c r="B347" s="94" t="s">
        <v>37</v>
      </c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82" t="s">
        <v>38</v>
      </c>
      <c r="AB347" s="82"/>
      <c r="AC347" s="82"/>
      <c r="AD347" s="82"/>
      <c r="AE347" s="82"/>
      <c r="AF347" s="82"/>
      <c r="AG347" s="82"/>
    </row>
    <row r="348" spans="1:33" x14ac:dyDescent="0.35">
      <c r="A348" s="108"/>
      <c r="B348" s="94" t="s">
        <v>31</v>
      </c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82"/>
      <c r="AB348" s="82"/>
      <c r="AC348" s="82"/>
      <c r="AD348" s="82"/>
      <c r="AE348" s="82"/>
      <c r="AF348" s="82"/>
      <c r="AG348" s="82"/>
    </row>
    <row r="349" spans="1:33" x14ac:dyDescent="0.35">
      <c r="A349" s="108"/>
      <c r="B349" s="109" t="s">
        <v>167</v>
      </c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82" t="s">
        <v>53</v>
      </c>
      <c r="AB349" s="82"/>
      <c r="AC349" s="82"/>
      <c r="AD349" s="82"/>
      <c r="AE349" s="82"/>
      <c r="AF349" s="82"/>
      <c r="AG349" s="82"/>
    </row>
    <row r="350" spans="1:33" x14ac:dyDescent="0.35">
      <c r="A350" s="94" t="s">
        <v>0</v>
      </c>
      <c r="B350" s="94" t="s">
        <v>1</v>
      </c>
      <c r="C350" s="94" t="s">
        <v>2</v>
      </c>
      <c r="D350" s="94" t="s">
        <v>34</v>
      </c>
      <c r="E350" s="94"/>
      <c r="F350" s="94"/>
      <c r="G350" s="94"/>
      <c r="H350" s="94"/>
      <c r="I350" s="94" t="s">
        <v>15</v>
      </c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 t="s">
        <v>35</v>
      </c>
      <c r="V350" s="94" t="s">
        <v>11</v>
      </c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</row>
    <row r="351" spans="1:33" ht="54" x14ac:dyDescent="0.35">
      <c r="A351" s="94"/>
      <c r="B351" s="94"/>
      <c r="C351" s="94"/>
      <c r="D351" s="58" t="s">
        <v>10</v>
      </c>
      <c r="E351" s="58" t="s">
        <v>36</v>
      </c>
      <c r="F351" s="58" t="s">
        <v>12</v>
      </c>
      <c r="G351" s="58" t="s">
        <v>13</v>
      </c>
      <c r="H351" s="58" t="s">
        <v>14</v>
      </c>
      <c r="I351" s="58" t="s">
        <v>16</v>
      </c>
      <c r="J351" s="58" t="s">
        <v>17</v>
      </c>
      <c r="K351" s="58" t="s">
        <v>18</v>
      </c>
      <c r="L351" s="58" t="s">
        <v>19</v>
      </c>
      <c r="M351" s="58" t="s">
        <v>20</v>
      </c>
      <c r="N351" s="58" t="s">
        <v>21</v>
      </c>
      <c r="O351" s="58" t="s">
        <v>22</v>
      </c>
      <c r="P351" s="58" t="s">
        <v>23</v>
      </c>
      <c r="Q351" s="58" t="s">
        <v>24</v>
      </c>
      <c r="R351" s="58" t="s">
        <v>25</v>
      </c>
      <c r="S351" s="58" t="s">
        <v>26</v>
      </c>
      <c r="T351" s="58" t="s">
        <v>27</v>
      </c>
      <c r="U351" s="94"/>
      <c r="V351" s="58" t="s">
        <v>16</v>
      </c>
      <c r="W351" s="58" t="s">
        <v>17</v>
      </c>
      <c r="X351" s="58" t="s">
        <v>18</v>
      </c>
      <c r="Y351" s="58" t="s">
        <v>19</v>
      </c>
      <c r="Z351" s="58" t="s">
        <v>20</v>
      </c>
      <c r="AA351" s="58" t="s">
        <v>21</v>
      </c>
      <c r="AB351" s="58" t="s">
        <v>22</v>
      </c>
      <c r="AC351" s="58" t="s">
        <v>23</v>
      </c>
      <c r="AD351" s="58" t="s">
        <v>24</v>
      </c>
      <c r="AE351" s="58" t="s">
        <v>25</v>
      </c>
      <c r="AF351" s="58" t="s">
        <v>26</v>
      </c>
      <c r="AG351" s="58" t="s">
        <v>27</v>
      </c>
    </row>
    <row r="352" spans="1:33" ht="54" x14ac:dyDescent="0.35">
      <c r="A352" s="94" t="s">
        <v>93</v>
      </c>
      <c r="B352" s="94" t="s">
        <v>43</v>
      </c>
      <c r="C352" s="94" t="s">
        <v>7</v>
      </c>
      <c r="D352" s="94" t="s">
        <v>806</v>
      </c>
      <c r="E352" s="65" t="s">
        <v>646</v>
      </c>
      <c r="F352" s="67">
        <v>0.1</v>
      </c>
      <c r="G352" s="3" t="s">
        <v>69</v>
      </c>
      <c r="H352" s="3" t="s">
        <v>71</v>
      </c>
      <c r="I352" s="58"/>
      <c r="J352" s="67">
        <v>0.5</v>
      </c>
      <c r="K352" s="67">
        <v>0.5</v>
      </c>
      <c r="L352" s="58"/>
      <c r="M352" s="58"/>
      <c r="N352" s="58"/>
      <c r="O352" s="58"/>
      <c r="P352" s="58"/>
      <c r="Q352" s="58"/>
      <c r="R352" s="58"/>
      <c r="S352" s="58"/>
      <c r="T352" s="58"/>
      <c r="U352" s="94" t="s">
        <v>648</v>
      </c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>
        <v>10</v>
      </c>
    </row>
    <row r="353" spans="1:33" ht="36" x14ac:dyDescent="0.35">
      <c r="A353" s="94"/>
      <c r="B353" s="94"/>
      <c r="C353" s="94"/>
      <c r="D353" s="94"/>
      <c r="E353" s="65" t="s">
        <v>647</v>
      </c>
      <c r="F353" s="67">
        <v>0.2</v>
      </c>
      <c r="G353" s="3" t="s">
        <v>71</v>
      </c>
      <c r="H353" s="3" t="s">
        <v>152</v>
      </c>
      <c r="I353" s="67"/>
      <c r="J353" s="67"/>
      <c r="K353" s="67">
        <v>0.16</v>
      </c>
      <c r="L353" s="67">
        <v>0.16</v>
      </c>
      <c r="M353" s="67">
        <v>0.17</v>
      </c>
      <c r="N353" s="67">
        <v>0.17</v>
      </c>
      <c r="O353" s="67">
        <v>0.17</v>
      </c>
      <c r="P353" s="67">
        <v>0.17</v>
      </c>
      <c r="Q353" s="67"/>
      <c r="R353" s="67"/>
      <c r="S353" s="67"/>
      <c r="T353" s="58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</row>
    <row r="354" spans="1:33" ht="54" x14ac:dyDescent="0.35">
      <c r="A354" s="94"/>
      <c r="B354" s="94"/>
      <c r="C354" s="94"/>
      <c r="D354" s="94"/>
      <c r="E354" s="65" t="s">
        <v>153</v>
      </c>
      <c r="F354" s="67">
        <v>0.15</v>
      </c>
      <c r="G354" s="3" t="s">
        <v>71</v>
      </c>
      <c r="H354" s="3" t="s">
        <v>152</v>
      </c>
      <c r="I354" s="58"/>
      <c r="J354" s="67"/>
      <c r="K354" s="67">
        <v>0.11</v>
      </c>
      <c r="L354" s="67">
        <v>0.11</v>
      </c>
      <c r="M354" s="67">
        <v>0.11</v>
      </c>
      <c r="N354" s="67">
        <v>0.11</v>
      </c>
      <c r="O354" s="67">
        <v>0.11</v>
      </c>
      <c r="P354" s="67">
        <v>0.11</v>
      </c>
      <c r="Q354" s="67">
        <v>0.11</v>
      </c>
      <c r="R354" s="67">
        <v>0.11</v>
      </c>
      <c r="S354" s="67">
        <v>0.12</v>
      </c>
      <c r="T354" s="58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</row>
    <row r="355" spans="1:33" ht="36" x14ac:dyDescent="0.35">
      <c r="A355" s="94"/>
      <c r="B355" s="94"/>
      <c r="C355" s="94"/>
      <c r="D355" s="94"/>
      <c r="E355" s="65" t="s">
        <v>154</v>
      </c>
      <c r="F355" s="67">
        <v>0.15</v>
      </c>
      <c r="G355" s="3" t="s">
        <v>71</v>
      </c>
      <c r="H355" s="3" t="s">
        <v>152</v>
      </c>
      <c r="I355" s="58"/>
      <c r="J355" s="67"/>
      <c r="K355" s="67">
        <v>0.11</v>
      </c>
      <c r="L355" s="67">
        <v>0.11</v>
      </c>
      <c r="M355" s="67">
        <v>0.11</v>
      </c>
      <c r="N355" s="67">
        <v>0.11</v>
      </c>
      <c r="O355" s="67">
        <v>0.11</v>
      </c>
      <c r="P355" s="67">
        <v>0.11</v>
      </c>
      <c r="Q355" s="67">
        <v>0.11</v>
      </c>
      <c r="R355" s="67">
        <v>0.11</v>
      </c>
      <c r="S355" s="67">
        <v>0.12</v>
      </c>
      <c r="T355" s="58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</row>
    <row r="356" spans="1:33" ht="72" x14ac:dyDescent="0.35">
      <c r="A356" s="94"/>
      <c r="B356" s="94"/>
      <c r="C356" s="94"/>
      <c r="D356" s="94"/>
      <c r="E356" s="65" t="s">
        <v>155</v>
      </c>
      <c r="F356" s="67">
        <v>0.2</v>
      </c>
      <c r="G356" s="3" t="s">
        <v>71</v>
      </c>
      <c r="H356" s="3" t="s">
        <v>152</v>
      </c>
      <c r="I356" s="58"/>
      <c r="J356" s="67"/>
      <c r="K356" s="67">
        <v>0.11</v>
      </c>
      <c r="L356" s="67">
        <v>0.11</v>
      </c>
      <c r="M356" s="67">
        <v>0.11</v>
      </c>
      <c r="N356" s="67">
        <v>0.11</v>
      </c>
      <c r="O356" s="67">
        <v>0.11</v>
      </c>
      <c r="P356" s="67">
        <v>0.11</v>
      </c>
      <c r="Q356" s="67">
        <v>0.11</v>
      </c>
      <c r="R356" s="67">
        <v>0.11</v>
      </c>
      <c r="S356" s="67">
        <v>0.12</v>
      </c>
      <c r="T356" s="58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</row>
    <row r="357" spans="1:33" ht="72" x14ac:dyDescent="0.35">
      <c r="A357" s="94"/>
      <c r="B357" s="94"/>
      <c r="C357" s="94"/>
      <c r="D357" s="94"/>
      <c r="E357" s="65" t="s">
        <v>156</v>
      </c>
      <c r="F357" s="67">
        <v>0.1</v>
      </c>
      <c r="G357" s="3" t="s">
        <v>71</v>
      </c>
      <c r="H357" s="3" t="s">
        <v>152</v>
      </c>
      <c r="I357" s="58"/>
      <c r="J357" s="67"/>
      <c r="K357" s="67">
        <v>0.11</v>
      </c>
      <c r="L357" s="67">
        <v>0.11</v>
      </c>
      <c r="M357" s="67">
        <v>0.11</v>
      </c>
      <c r="N357" s="67">
        <v>0.11</v>
      </c>
      <c r="O357" s="67">
        <v>0.11</v>
      </c>
      <c r="P357" s="67">
        <v>0.11</v>
      </c>
      <c r="Q357" s="67">
        <v>0.11</v>
      </c>
      <c r="R357" s="67">
        <v>0.11</v>
      </c>
      <c r="S357" s="67">
        <v>0.12</v>
      </c>
      <c r="T357" s="58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</row>
    <row r="358" spans="1:33" x14ac:dyDescent="0.35">
      <c r="A358" s="94"/>
      <c r="B358" s="94"/>
      <c r="C358" s="94"/>
      <c r="D358" s="94"/>
      <c r="E358" s="65" t="s">
        <v>157</v>
      </c>
      <c r="F358" s="67">
        <v>0.1</v>
      </c>
      <c r="G358" s="3" t="s">
        <v>101</v>
      </c>
      <c r="H358" s="3" t="s">
        <v>101</v>
      </c>
      <c r="I358" s="58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>
        <v>1</v>
      </c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</row>
    <row r="359" spans="1:33" x14ac:dyDescent="0.35">
      <c r="A359" s="94" t="s">
        <v>8</v>
      </c>
      <c r="B359" s="94" t="s">
        <v>49</v>
      </c>
      <c r="C359" s="94" t="s">
        <v>4</v>
      </c>
      <c r="D359" s="94" t="s">
        <v>807</v>
      </c>
      <c r="E359" s="65" t="s">
        <v>158</v>
      </c>
      <c r="F359" s="67">
        <v>0.1</v>
      </c>
      <c r="G359" s="3" t="s">
        <v>69</v>
      </c>
      <c r="H359" s="3" t="s">
        <v>71</v>
      </c>
      <c r="I359" s="58"/>
      <c r="J359" s="67">
        <v>0.5</v>
      </c>
      <c r="K359" s="67">
        <v>0.5</v>
      </c>
      <c r="L359" s="58"/>
      <c r="M359" s="58"/>
      <c r="N359" s="58"/>
      <c r="O359" s="58"/>
      <c r="P359" s="58"/>
      <c r="Q359" s="58"/>
      <c r="R359" s="58"/>
      <c r="S359" s="58"/>
      <c r="T359" s="58"/>
      <c r="U359" s="94" t="s">
        <v>649</v>
      </c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>
        <v>10</v>
      </c>
    </row>
    <row r="360" spans="1:33" ht="36" x14ac:dyDescent="0.35">
      <c r="A360" s="94"/>
      <c r="B360" s="94"/>
      <c r="C360" s="94"/>
      <c r="D360" s="94"/>
      <c r="E360" s="65" t="s">
        <v>159</v>
      </c>
      <c r="F360" s="67">
        <v>0.3</v>
      </c>
      <c r="G360" s="3" t="s">
        <v>71</v>
      </c>
      <c r="H360" s="3" t="s">
        <v>152</v>
      </c>
      <c r="I360" s="58"/>
      <c r="J360" s="67"/>
      <c r="K360" s="67">
        <v>0.11</v>
      </c>
      <c r="L360" s="67">
        <v>0.11</v>
      </c>
      <c r="M360" s="67">
        <v>0.11</v>
      </c>
      <c r="N360" s="67">
        <v>0.11</v>
      </c>
      <c r="O360" s="67">
        <v>0.11</v>
      </c>
      <c r="P360" s="67">
        <v>0.11</v>
      </c>
      <c r="Q360" s="67">
        <v>0.11</v>
      </c>
      <c r="R360" s="67">
        <v>0.11</v>
      </c>
      <c r="S360" s="67">
        <v>0.12</v>
      </c>
      <c r="T360" s="58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</row>
    <row r="361" spans="1:33" x14ac:dyDescent="0.35">
      <c r="A361" s="94"/>
      <c r="B361" s="94"/>
      <c r="C361" s="94"/>
      <c r="D361" s="94"/>
      <c r="E361" s="65" t="s">
        <v>160</v>
      </c>
      <c r="F361" s="67">
        <v>0.3</v>
      </c>
      <c r="G361" s="3" t="s">
        <v>71</v>
      </c>
      <c r="H361" s="3" t="s">
        <v>152</v>
      </c>
      <c r="I361" s="58"/>
      <c r="J361" s="67"/>
      <c r="K361" s="67">
        <v>0.11</v>
      </c>
      <c r="L361" s="67">
        <v>0.11</v>
      </c>
      <c r="M361" s="67">
        <v>0.11</v>
      </c>
      <c r="N361" s="67">
        <v>0.11</v>
      </c>
      <c r="O361" s="67">
        <v>0.11</v>
      </c>
      <c r="P361" s="67">
        <v>0.11</v>
      </c>
      <c r="Q361" s="67">
        <v>0.11</v>
      </c>
      <c r="R361" s="67">
        <v>0.11</v>
      </c>
      <c r="S361" s="67">
        <v>0.12</v>
      </c>
      <c r="T361" s="58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</row>
    <row r="362" spans="1:33" ht="54" x14ac:dyDescent="0.35">
      <c r="A362" s="94"/>
      <c r="B362" s="94"/>
      <c r="C362" s="94"/>
      <c r="D362" s="94"/>
      <c r="E362" s="65" t="s">
        <v>161</v>
      </c>
      <c r="F362" s="67">
        <v>0.2</v>
      </c>
      <c r="G362" s="3" t="s">
        <v>71</v>
      </c>
      <c r="H362" s="3" t="s">
        <v>152</v>
      </c>
      <c r="I362" s="58"/>
      <c r="J362" s="67"/>
      <c r="K362" s="67">
        <v>0.11</v>
      </c>
      <c r="L362" s="67">
        <v>0.11</v>
      </c>
      <c r="M362" s="67">
        <v>0.11</v>
      </c>
      <c r="N362" s="67">
        <v>0.11</v>
      </c>
      <c r="O362" s="67">
        <v>0.11</v>
      </c>
      <c r="P362" s="67">
        <v>0.11</v>
      </c>
      <c r="Q362" s="67">
        <v>0.11</v>
      </c>
      <c r="R362" s="67">
        <v>0.11</v>
      </c>
      <c r="S362" s="67">
        <v>0.12</v>
      </c>
      <c r="T362" s="58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</row>
    <row r="363" spans="1:33" x14ac:dyDescent="0.35">
      <c r="A363" s="94"/>
      <c r="B363" s="94"/>
      <c r="C363" s="94"/>
      <c r="D363" s="94"/>
      <c r="E363" s="65" t="s">
        <v>162</v>
      </c>
      <c r="F363" s="67">
        <v>0.1</v>
      </c>
      <c r="G363" s="3" t="s">
        <v>101</v>
      </c>
      <c r="H363" s="3" t="s">
        <v>101</v>
      </c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67">
        <v>1</v>
      </c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</row>
    <row r="364" spans="1:33" ht="36" x14ac:dyDescent="0.35">
      <c r="A364" s="94"/>
      <c r="B364" s="94" t="s">
        <v>50</v>
      </c>
      <c r="C364" s="94" t="s">
        <v>4</v>
      </c>
      <c r="D364" s="94" t="s">
        <v>808</v>
      </c>
      <c r="E364" s="65" t="s">
        <v>163</v>
      </c>
      <c r="F364" s="67">
        <v>0.2</v>
      </c>
      <c r="G364" s="3" t="s">
        <v>95</v>
      </c>
      <c r="H364" s="3" t="s">
        <v>71</v>
      </c>
      <c r="I364" s="67">
        <v>0.33</v>
      </c>
      <c r="J364" s="67">
        <v>0.33</v>
      </c>
      <c r="K364" s="67">
        <v>0.34</v>
      </c>
      <c r="L364" s="58"/>
      <c r="M364" s="58"/>
      <c r="N364" s="58"/>
      <c r="O364" s="58"/>
      <c r="P364" s="58"/>
      <c r="Q364" s="58"/>
      <c r="R364" s="58"/>
      <c r="S364" s="58"/>
      <c r="T364" s="58"/>
      <c r="U364" s="94" t="s">
        <v>650</v>
      </c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>
        <v>24</v>
      </c>
    </row>
    <row r="365" spans="1:33" ht="36" x14ac:dyDescent="0.35">
      <c r="A365" s="94"/>
      <c r="B365" s="94"/>
      <c r="C365" s="94"/>
      <c r="D365" s="94"/>
      <c r="E365" s="65" t="s">
        <v>164</v>
      </c>
      <c r="F365" s="67">
        <v>0.3</v>
      </c>
      <c r="G365" s="3" t="s">
        <v>71</v>
      </c>
      <c r="H365" s="3" t="s">
        <v>152</v>
      </c>
      <c r="I365" s="58"/>
      <c r="J365" s="67"/>
      <c r="K365" s="67">
        <v>0.11</v>
      </c>
      <c r="L365" s="67">
        <v>0.11</v>
      </c>
      <c r="M365" s="67">
        <v>0.11</v>
      </c>
      <c r="N365" s="67">
        <v>0.11</v>
      </c>
      <c r="O365" s="67">
        <v>0.11</v>
      </c>
      <c r="P365" s="67">
        <v>0.11</v>
      </c>
      <c r="Q365" s="67">
        <v>0.11</v>
      </c>
      <c r="R365" s="67">
        <v>0.11</v>
      </c>
      <c r="S365" s="67">
        <v>0.12</v>
      </c>
      <c r="T365" s="58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</row>
    <row r="366" spans="1:33" x14ac:dyDescent="0.35">
      <c r="A366" s="94"/>
      <c r="B366" s="94"/>
      <c r="C366" s="94"/>
      <c r="D366" s="94"/>
      <c r="E366" s="65" t="s">
        <v>165</v>
      </c>
      <c r="F366" s="67">
        <v>0.2</v>
      </c>
      <c r="G366" s="3" t="s">
        <v>71</v>
      </c>
      <c r="H366" s="3" t="s">
        <v>152</v>
      </c>
      <c r="I366" s="58"/>
      <c r="J366" s="67"/>
      <c r="K366" s="67">
        <v>0.11</v>
      </c>
      <c r="L366" s="67">
        <v>0.11</v>
      </c>
      <c r="M366" s="67">
        <v>0.11</v>
      </c>
      <c r="N366" s="67">
        <v>0.11</v>
      </c>
      <c r="O366" s="67">
        <v>0.11</v>
      </c>
      <c r="P366" s="67">
        <v>0.11</v>
      </c>
      <c r="Q366" s="67">
        <v>0.11</v>
      </c>
      <c r="R366" s="67">
        <v>0.11</v>
      </c>
      <c r="S366" s="67">
        <v>0.12</v>
      </c>
      <c r="T366" s="58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</row>
    <row r="367" spans="1:33" ht="36" x14ac:dyDescent="0.35">
      <c r="A367" s="94"/>
      <c r="B367" s="94"/>
      <c r="C367" s="94"/>
      <c r="D367" s="94"/>
      <c r="E367" s="65" t="s">
        <v>166</v>
      </c>
      <c r="F367" s="67">
        <v>0.2</v>
      </c>
      <c r="G367" s="3" t="s">
        <v>80</v>
      </c>
      <c r="H367" s="3" t="s">
        <v>80</v>
      </c>
      <c r="I367" s="58"/>
      <c r="J367" s="67"/>
      <c r="K367" s="67"/>
      <c r="L367" s="67"/>
      <c r="M367" s="67"/>
      <c r="N367" s="67"/>
      <c r="O367" s="67">
        <v>1</v>
      </c>
      <c r="P367" s="67"/>
      <c r="Q367" s="67"/>
      <c r="R367" s="67"/>
      <c r="S367" s="67"/>
      <c r="T367" s="58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</row>
    <row r="368" spans="1:33" ht="36" x14ac:dyDescent="0.35">
      <c r="A368" s="94"/>
      <c r="B368" s="94"/>
      <c r="C368" s="94"/>
      <c r="D368" s="94"/>
      <c r="E368" s="65" t="s">
        <v>607</v>
      </c>
      <c r="F368" s="67">
        <v>0.1</v>
      </c>
      <c r="G368" s="3" t="s">
        <v>101</v>
      </c>
      <c r="H368" s="3" t="s">
        <v>101</v>
      </c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67">
        <v>1</v>
      </c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</row>
    <row r="369" spans="1:33" x14ac:dyDescent="0.35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</row>
    <row r="370" spans="1:33" x14ac:dyDescent="0.35">
      <c r="A370" s="108"/>
      <c r="B370" s="94" t="s">
        <v>30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82" t="s">
        <v>32</v>
      </c>
      <c r="AB370" s="82"/>
      <c r="AC370" s="82"/>
      <c r="AD370" s="82"/>
      <c r="AE370" s="82"/>
      <c r="AF370" s="82"/>
      <c r="AG370" s="82"/>
    </row>
    <row r="371" spans="1:33" x14ac:dyDescent="0.35">
      <c r="A371" s="108"/>
      <c r="B371" s="94" t="s">
        <v>37</v>
      </c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82" t="s">
        <v>38</v>
      </c>
      <c r="AB371" s="82"/>
      <c r="AC371" s="82"/>
      <c r="AD371" s="82"/>
      <c r="AE371" s="82"/>
      <c r="AF371" s="82"/>
      <c r="AG371" s="82"/>
    </row>
    <row r="372" spans="1:33" x14ac:dyDescent="0.35">
      <c r="A372" s="108"/>
      <c r="B372" s="94" t="s">
        <v>31</v>
      </c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82"/>
      <c r="AB372" s="82"/>
      <c r="AC372" s="82"/>
      <c r="AD372" s="82"/>
      <c r="AE372" s="82"/>
      <c r="AF372" s="82"/>
      <c r="AG372" s="82"/>
    </row>
    <row r="373" spans="1:33" x14ac:dyDescent="0.35">
      <c r="A373" s="108"/>
      <c r="B373" s="109" t="s">
        <v>899</v>
      </c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82" t="s">
        <v>53</v>
      </c>
      <c r="AB373" s="82"/>
      <c r="AC373" s="82"/>
      <c r="AD373" s="82"/>
      <c r="AE373" s="82"/>
      <c r="AF373" s="82"/>
      <c r="AG373" s="82"/>
    </row>
    <row r="374" spans="1:33" x14ac:dyDescent="0.35">
      <c r="A374" s="94" t="s">
        <v>0</v>
      </c>
      <c r="B374" s="94" t="s">
        <v>1</v>
      </c>
      <c r="C374" s="94" t="s">
        <v>2</v>
      </c>
      <c r="D374" s="94" t="s">
        <v>34</v>
      </c>
      <c r="E374" s="94"/>
      <c r="F374" s="94"/>
      <c r="G374" s="94"/>
      <c r="H374" s="94"/>
      <c r="I374" s="94" t="s">
        <v>15</v>
      </c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 t="s">
        <v>35</v>
      </c>
      <c r="V374" s="94" t="s">
        <v>11</v>
      </c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</row>
    <row r="375" spans="1:33" ht="54" x14ac:dyDescent="0.35">
      <c r="A375" s="94"/>
      <c r="B375" s="94"/>
      <c r="C375" s="94"/>
      <c r="D375" s="58" t="s">
        <v>10</v>
      </c>
      <c r="E375" s="58" t="s">
        <v>36</v>
      </c>
      <c r="F375" s="58" t="s">
        <v>12</v>
      </c>
      <c r="G375" s="58" t="s">
        <v>13</v>
      </c>
      <c r="H375" s="58" t="s">
        <v>14</v>
      </c>
      <c r="I375" s="58" t="s">
        <v>16</v>
      </c>
      <c r="J375" s="58" t="s">
        <v>17</v>
      </c>
      <c r="K375" s="58" t="s">
        <v>18</v>
      </c>
      <c r="L375" s="58" t="s">
        <v>19</v>
      </c>
      <c r="M375" s="58" t="s">
        <v>20</v>
      </c>
      <c r="N375" s="58" t="s">
        <v>21</v>
      </c>
      <c r="O375" s="58" t="s">
        <v>22</v>
      </c>
      <c r="P375" s="58" t="s">
        <v>23</v>
      </c>
      <c r="Q375" s="58" t="s">
        <v>24</v>
      </c>
      <c r="R375" s="58" t="s">
        <v>25</v>
      </c>
      <c r="S375" s="58" t="s">
        <v>26</v>
      </c>
      <c r="T375" s="58" t="s">
        <v>27</v>
      </c>
      <c r="U375" s="94"/>
      <c r="V375" s="58" t="s">
        <v>16</v>
      </c>
      <c r="W375" s="58" t="s">
        <v>17</v>
      </c>
      <c r="X375" s="58" t="s">
        <v>18</v>
      </c>
      <c r="Y375" s="58" t="s">
        <v>19</v>
      </c>
      <c r="Z375" s="58" t="s">
        <v>20</v>
      </c>
      <c r="AA375" s="58" t="s">
        <v>21</v>
      </c>
      <c r="AB375" s="58" t="s">
        <v>22</v>
      </c>
      <c r="AC375" s="58" t="s">
        <v>23</v>
      </c>
      <c r="AD375" s="58" t="s">
        <v>24</v>
      </c>
      <c r="AE375" s="58" t="s">
        <v>25</v>
      </c>
      <c r="AF375" s="58" t="s">
        <v>26</v>
      </c>
      <c r="AG375" s="58" t="s">
        <v>27</v>
      </c>
    </row>
    <row r="376" spans="1:33" ht="36" x14ac:dyDescent="0.35">
      <c r="A376" s="115" t="s">
        <v>93</v>
      </c>
      <c r="B376" s="94" t="s">
        <v>39</v>
      </c>
      <c r="C376" s="94" t="s">
        <v>3</v>
      </c>
      <c r="D376" s="94" t="s">
        <v>996</v>
      </c>
      <c r="E376" s="65" t="s">
        <v>168</v>
      </c>
      <c r="F376" s="67">
        <v>0.2</v>
      </c>
      <c r="G376" s="58" t="s">
        <v>77</v>
      </c>
      <c r="H376" s="58" t="s">
        <v>71</v>
      </c>
      <c r="I376" s="58"/>
      <c r="J376" s="67">
        <v>0.5</v>
      </c>
      <c r="K376" s="67">
        <v>0.5</v>
      </c>
      <c r="L376" s="58"/>
      <c r="M376" s="58"/>
      <c r="N376" s="58"/>
      <c r="O376" s="58"/>
      <c r="P376" s="58"/>
      <c r="Q376" s="58"/>
      <c r="R376" s="58"/>
      <c r="S376" s="58"/>
      <c r="T376" s="58"/>
      <c r="U376" s="94" t="s">
        <v>638</v>
      </c>
      <c r="V376" s="94"/>
      <c r="W376" s="94"/>
      <c r="X376" s="94"/>
      <c r="Y376" s="94">
        <v>1</v>
      </c>
      <c r="Z376" s="94"/>
      <c r="AA376" s="94"/>
      <c r="AB376" s="94"/>
      <c r="AC376" s="94">
        <v>1</v>
      </c>
      <c r="AD376" s="94"/>
      <c r="AE376" s="94"/>
      <c r="AF376" s="94"/>
      <c r="AG376" s="94"/>
    </row>
    <row r="377" spans="1:33" ht="36" x14ac:dyDescent="0.35">
      <c r="A377" s="115"/>
      <c r="B377" s="94"/>
      <c r="C377" s="94"/>
      <c r="D377" s="94"/>
      <c r="E377" s="65" t="s">
        <v>549</v>
      </c>
      <c r="F377" s="67">
        <v>0.15</v>
      </c>
      <c r="G377" s="58" t="s">
        <v>71</v>
      </c>
      <c r="H377" s="58" t="s">
        <v>71</v>
      </c>
      <c r="I377" s="58"/>
      <c r="J377" s="58"/>
      <c r="K377" s="67">
        <v>1</v>
      </c>
      <c r="L377" s="58"/>
      <c r="M377" s="58"/>
      <c r="N377" s="58"/>
      <c r="O377" s="58"/>
      <c r="P377" s="58"/>
      <c r="Q377" s="58"/>
      <c r="R377" s="58"/>
      <c r="S377" s="58"/>
      <c r="T377" s="58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</row>
    <row r="378" spans="1:33" ht="36" x14ac:dyDescent="0.35">
      <c r="A378" s="115"/>
      <c r="B378" s="94"/>
      <c r="C378" s="94"/>
      <c r="D378" s="94"/>
      <c r="E378" s="65" t="s">
        <v>169</v>
      </c>
      <c r="F378" s="67">
        <v>0.15</v>
      </c>
      <c r="G378" s="58" t="s">
        <v>71</v>
      </c>
      <c r="H378" s="58" t="s">
        <v>71</v>
      </c>
      <c r="I378" s="58"/>
      <c r="J378" s="58"/>
      <c r="K378" s="67">
        <v>1</v>
      </c>
      <c r="L378" s="58"/>
      <c r="M378" s="58"/>
      <c r="N378" s="58"/>
      <c r="O378" s="58"/>
      <c r="P378" s="58"/>
      <c r="Q378" s="58"/>
      <c r="R378" s="58"/>
      <c r="S378" s="58"/>
      <c r="T378" s="58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</row>
    <row r="379" spans="1:33" x14ac:dyDescent="0.35">
      <c r="A379" s="115"/>
      <c r="B379" s="94"/>
      <c r="C379" s="94"/>
      <c r="D379" s="94"/>
      <c r="E379" s="65" t="s">
        <v>170</v>
      </c>
      <c r="F379" s="67">
        <v>0.5</v>
      </c>
      <c r="G379" s="58" t="s">
        <v>72</v>
      </c>
      <c r="H379" s="58" t="s">
        <v>99</v>
      </c>
      <c r="I379" s="58"/>
      <c r="J379" s="58"/>
      <c r="K379" s="58"/>
      <c r="L379" s="67">
        <v>0.5</v>
      </c>
      <c r="M379" s="58"/>
      <c r="N379" s="58"/>
      <c r="O379" s="58"/>
      <c r="P379" s="67">
        <v>0.5</v>
      </c>
      <c r="Q379" s="58"/>
      <c r="R379" s="58"/>
      <c r="S379" s="58"/>
      <c r="T379" s="58"/>
      <c r="U379" s="94"/>
      <c r="V379" s="94"/>
      <c r="W379" s="94"/>
      <c r="X379" s="94"/>
      <c r="Y379" s="94">
        <v>1</v>
      </c>
      <c r="Z379" s="94"/>
      <c r="AA379" s="94"/>
      <c r="AB379" s="94"/>
      <c r="AC379" s="94">
        <v>1</v>
      </c>
      <c r="AD379" s="94"/>
      <c r="AE379" s="94"/>
      <c r="AF379" s="94"/>
      <c r="AG379" s="94"/>
    </row>
    <row r="380" spans="1:33" x14ac:dyDescent="0.35">
      <c r="A380" s="115"/>
      <c r="B380" s="94"/>
      <c r="C380" s="94"/>
      <c r="D380" s="94" t="s">
        <v>997</v>
      </c>
      <c r="E380" s="65" t="s">
        <v>171</v>
      </c>
      <c r="F380" s="67">
        <v>0.25</v>
      </c>
      <c r="G380" s="58" t="s">
        <v>69</v>
      </c>
      <c r="H380" s="58" t="s">
        <v>72</v>
      </c>
      <c r="I380" s="58"/>
      <c r="J380" s="67">
        <v>0.3</v>
      </c>
      <c r="K380" s="67">
        <v>0.35</v>
      </c>
      <c r="L380" s="67">
        <v>0.35</v>
      </c>
      <c r="M380" s="58"/>
      <c r="N380" s="58"/>
      <c r="O380" s="58"/>
      <c r="P380" s="67"/>
      <c r="Q380" s="58"/>
      <c r="R380" s="58"/>
      <c r="S380" s="58"/>
      <c r="T380" s="58"/>
      <c r="U380" s="94" t="s">
        <v>639</v>
      </c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>
        <v>1</v>
      </c>
      <c r="AG380" s="94"/>
    </row>
    <row r="381" spans="1:33" x14ac:dyDescent="0.35">
      <c r="A381" s="115"/>
      <c r="B381" s="94"/>
      <c r="C381" s="94"/>
      <c r="D381" s="94"/>
      <c r="E381" s="65" t="s">
        <v>172</v>
      </c>
      <c r="F381" s="67">
        <v>0.25</v>
      </c>
      <c r="G381" s="67" t="s">
        <v>73</v>
      </c>
      <c r="H381" s="67" t="s">
        <v>80</v>
      </c>
      <c r="I381" s="58"/>
      <c r="J381" s="58"/>
      <c r="K381" s="58"/>
      <c r="L381" s="58"/>
      <c r="M381" s="67">
        <v>0.35</v>
      </c>
      <c r="N381" s="67">
        <v>0.35</v>
      </c>
      <c r="O381" s="67">
        <v>0.3</v>
      </c>
      <c r="P381" s="58"/>
      <c r="Q381" s="58"/>
      <c r="R381" s="58"/>
      <c r="S381" s="58"/>
      <c r="T381" s="58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</row>
    <row r="382" spans="1:33" x14ac:dyDescent="0.35">
      <c r="A382" s="115"/>
      <c r="B382" s="94"/>
      <c r="C382" s="94"/>
      <c r="D382" s="94"/>
      <c r="E382" s="65" t="s">
        <v>173</v>
      </c>
      <c r="F382" s="67">
        <v>0.25</v>
      </c>
      <c r="G382" s="67" t="s">
        <v>80</v>
      </c>
      <c r="H382" s="67" t="s">
        <v>100</v>
      </c>
      <c r="I382" s="58"/>
      <c r="J382" s="58"/>
      <c r="K382" s="58"/>
      <c r="L382" s="58"/>
      <c r="M382" s="58"/>
      <c r="N382" s="58"/>
      <c r="O382" s="67">
        <v>0.35</v>
      </c>
      <c r="P382" s="67">
        <v>0.35</v>
      </c>
      <c r="Q382" s="67">
        <v>0.3</v>
      </c>
      <c r="R382" s="58"/>
      <c r="S382" s="58"/>
      <c r="T382" s="58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</row>
    <row r="383" spans="1:33" x14ac:dyDescent="0.35">
      <c r="A383" s="115"/>
      <c r="B383" s="94"/>
      <c r="C383" s="94"/>
      <c r="D383" s="94"/>
      <c r="E383" s="65" t="s">
        <v>640</v>
      </c>
      <c r="F383" s="67">
        <v>0.25</v>
      </c>
      <c r="G383" s="67" t="s">
        <v>100</v>
      </c>
      <c r="H383" s="67" t="s">
        <v>152</v>
      </c>
      <c r="I383" s="58"/>
      <c r="J383" s="58"/>
      <c r="K383" s="58"/>
      <c r="L383" s="58"/>
      <c r="M383" s="58"/>
      <c r="N383" s="58"/>
      <c r="O383" s="58"/>
      <c r="P383" s="58"/>
      <c r="Q383" s="67">
        <v>0.35</v>
      </c>
      <c r="R383" s="67">
        <v>0.35</v>
      </c>
      <c r="S383" s="67">
        <v>0.3</v>
      </c>
      <c r="T383" s="58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>
        <v>1</v>
      </c>
      <c r="AG383" s="94"/>
    </row>
    <row r="384" spans="1:33" x14ac:dyDescent="0.35">
      <c r="A384" s="115"/>
      <c r="B384" s="94"/>
      <c r="C384" s="94"/>
      <c r="D384" s="94" t="s">
        <v>998</v>
      </c>
      <c r="E384" s="65" t="s">
        <v>174</v>
      </c>
      <c r="F384" s="67">
        <v>0.2</v>
      </c>
      <c r="G384" s="58" t="s">
        <v>69</v>
      </c>
      <c r="H384" s="58" t="s">
        <v>69</v>
      </c>
      <c r="I384" s="58"/>
      <c r="J384" s="67">
        <v>1</v>
      </c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94" t="s">
        <v>175</v>
      </c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>
        <v>1</v>
      </c>
      <c r="AG384" s="94"/>
    </row>
    <row r="385" spans="1:33" ht="36" x14ac:dyDescent="0.35">
      <c r="A385" s="115"/>
      <c r="B385" s="94"/>
      <c r="C385" s="94"/>
      <c r="D385" s="94"/>
      <c r="E385" s="65" t="s">
        <v>176</v>
      </c>
      <c r="F385" s="67">
        <v>0.2</v>
      </c>
      <c r="G385" s="58" t="s">
        <v>71</v>
      </c>
      <c r="H385" s="58" t="s">
        <v>74</v>
      </c>
      <c r="I385" s="58"/>
      <c r="J385" s="58"/>
      <c r="K385" s="67">
        <v>0.25</v>
      </c>
      <c r="L385" s="67">
        <v>0.25</v>
      </c>
      <c r="M385" s="67">
        <v>0.25</v>
      </c>
      <c r="N385" s="67">
        <v>0.25</v>
      </c>
      <c r="O385" s="58"/>
      <c r="P385" s="58"/>
      <c r="Q385" s="58"/>
      <c r="R385" s="58"/>
      <c r="S385" s="58"/>
      <c r="T385" s="58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</row>
    <row r="386" spans="1:33" ht="36" x14ac:dyDescent="0.35">
      <c r="A386" s="115"/>
      <c r="B386" s="94"/>
      <c r="C386" s="94"/>
      <c r="D386" s="94"/>
      <c r="E386" s="65" t="s">
        <v>177</v>
      </c>
      <c r="F386" s="67">
        <v>0.2</v>
      </c>
      <c r="G386" s="58" t="s">
        <v>73</v>
      </c>
      <c r="H386" s="58" t="s">
        <v>100</v>
      </c>
      <c r="I386" s="58"/>
      <c r="J386" s="58"/>
      <c r="K386" s="58"/>
      <c r="L386" s="58"/>
      <c r="M386" s="67">
        <v>0.2</v>
      </c>
      <c r="N386" s="67">
        <v>0.2</v>
      </c>
      <c r="O386" s="67">
        <v>0.2</v>
      </c>
      <c r="P386" s="67">
        <v>0.2</v>
      </c>
      <c r="Q386" s="67">
        <v>0.2</v>
      </c>
      <c r="R386" s="58"/>
      <c r="S386" s="58"/>
      <c r="T386" s="58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</row>
    <row r="387" spans="1:33" ht="36" x14ac:dyDescent="0.35">
      <c r="A387" s="115"/>
      <c r="B387" s="94"/>
      <c r="C387" s="94"/>
      <c r="D387" s="94"/>
      <c r="E387" s="65" t="s">
        <v>178</v>
      </c>
      <c r="F387" s="67">
        <v>0.2</v>
      </c>
      <c r="G387" s="58" t="s">
        <v>74</v>
      </c>
      <c r="H387" s="58" t="s">
        <v>179</v>
      </c>
      <c r="I387" s="58"/>
      <c r="J387" s="58"/>
      <c r="K387" s="58"/>
      <c r="L387" s="58"/>
      <c r="M387" s="58"/>
      <c r="N387" s="67">
        <v>0.2</v>
      </c>
      <c r="O387" s="67">
        <v>0.2</v>
      </c>
      <c r="P387" s="67">
        <v>0.2</v>
      </c>
      <c r="Q387" s="67">
        <v>0.2</v>
      </c>
      <c r="R387" s="67">
        <v>0.2</v>
      </c>
      <c r="S387" s="58"/>
      <c r="T387" s="58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</row>
    <row r="388" spans="1:33" x14ac:dyDescent="0.35">
      <c r="A388" s="115"/>
      <c r="B388" s="94"/>
      <c r="C388" s="94"/>
      <c r="D388" s="94"/>
      <c r="E388" s="65" t="s">
        <v>280</v>
      </c>
      <c r="F388" s="67">
        <v>0.2</v>
      </c>
      <c r="G388" s="58" t="s">
        <v>152</v>
      </c>
      <c r="H388" s="58" t="s">
        <v>152</v>
      </c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67">
        <v>1</v>
      </c>
      <c r="T388" s="58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>
        <v>1</v>
      </c>
      <c r="AG388" s="94"/>
    </row>
    <row r="389" spans="1:33" ht="72" x14ac:dyDescent="0.35">
      <c r="A389" s="115"/>
      <c r="B389" s="94" t="s">
        <v>40</v>
      </c>
      <c r="C389" s="94" t="s">
        <v>4</v>
      </c>
      <c r="D389" s="94" t="s">
        <v>999</v>
      </c>
      <c r="E389" s="65" t="s">
        <v>181</v>
      </c>
      <c r="F389" s="67">
        <v>0.25</v>
      </c>
      <c r="G389" s="58" t="s">
        <v>69</v>
      </c>
      <c r="H389" s="58" t="s">
        <v>101</v>
      </c>
      <c r="I389" s="58"/>
      <c r="J389" s="67">
        <v>0.15</v>
      </c>
      <c r="K389" s="58"/>
      <c r="L389" s="67">
        <v>0.2</v>
      </c>
      <c r="M389" s="58"/>
      <c r="N389" s="67">
        <v>0.15</v>
      </c>
      <c r="O389" s="58"/>
      <c r="P389" s="67">
        <v>0.2</v>
      </c>
      <c r="Q389" s="58"/>
      <c r="R389" s="67">
        <v>0.15</v>
      </c>
      <c r="S389" s="58"/>
      <c r="T389" s="67">
        <v>0.15</v>
      </c>
      <c r="U389" s="94" t="s">
        <v>182</v>
      </c>
      <c r="V389" s="94"/>
      <c r="W389" s="94">
        <v>1</v>
      </c>
      <c r="X389" s="94"/>
      <c r="Y389" s="94">
        <v>1</v>
      </c>
      <c r="Z389" s="94"/>
      <c r="AA389" s="94">
        <v>1</v>
      </c>
      <c r="AB389" s="94"/>
      <c r="AC389" s="94">
        <v>1</v>
      </c>
      <c r="AD389" s="94"/>
      <c r="AE389" s="94">
        <v>1</v>
      </c>
      <c r="AF389" s="94"/>
      <c r="AG389" s="94">
        <v>1</v>
      </c>
    </row>
    <row r="390" spans="1:33" ht="36" x14ac:dyDescent="0.35">
      <c r="A390" s="115"/>
      <c r="B390" s="94"/>
      <c r="C390" s="94"/>
      <c r="D390" s="94"/>
      <c r="E390" s="65" t="s">
        <v>183</v>
      </c>
      <c r="F390" s="67">
        <v>0.25</v>
      </c>
      <c r="G390" s="58" t="s">
        <v>71</v>
      </c>
      <c r="H390" s="58" t="s">
        <v>73</v>
      </c>
      <c r="I390" s="58"/>
      <c r="J390" s="58"/>
      <c r="K390" s="67">
        <v>0.3</v>
      </c>
      <c r="L390" s="67">
        <v>0.35</v>
      </c>
      <c r="M390" s="67">
        <v>0.35</v>
      </c>
      <c r="N390" s="67"/>
      <c r="O390" s="58"/>
      <c r="P390" s="58"/>
      <c r="Q390" s="67"/>
      <c r="R390" s="58"/>
      <c r="S390" s="58"/>
      <c r="T390" s="58"/>
      <c r="U390" s="94"/>
      <c r="V390" s="94"/>
      <c r="W390" s="94"/>
      <c r="X390" s="94">
        <v>1</v>
      </c>
      <c r="Y390" s="94">
        <v>1</v>
      </c>
      <c r="Z390" s="94">
        <v>1</v>
      </c>
      <c r="AA390" s="94"/>
      <c r="AB390" s="94"/>
      <c r="AC390" s="94"/>
      <c r="AD390" s="94"/>
      <c r="AE390" s="94"/>
      <c r="AF390" s="94"/>
      <c r="AG390" s="94"/>
    </row>
    <row r="391" spans="1:33" ht="36" x14ac:dyDescent="0.35">
      <c r="A391" s="115"/>
      <c r="B391" s="94"/>
      <c r="C391" s="94"/>
      <c r="D391" s="94"/>
      <c r="E391" s="65" t="s">
        <v>641</v>
      </c>
      <c r="F391" s="67">
        <v>0.25</v>
      </c>
      <c r="G391" s="58" t="s">
        <v>74</v>
      </c>
      <c r="H391" s="58" t="s">
        <v>100</v>
      </c>
      <c r="I391" s="58"/>
      <c r="J391" s="58"/>
      <c r="K391" s="58"/>
      <c r="L391" s="58"/>
      <c r="M391" s="58"/>
      <c r="N391" s="67">
        <v>0.5</v>
      </c>
      <c r="O391" s="58"/>
      <c r="P391" s="58"/>
      <c r="Q391" s="67">
        <v>0.5</v>
      </c>
      <c r="R391" s="58"/>
      <c r="S391" s="58"/>
      <c r="T391" s="58"/>
      <c r="U391" s="94"/>
      <c r="V391" s="94"/>
      <c r="W391" s="94"/>
      <c r="X391" s="94"/>
      <c r="Y391" s="94"/>
      <c r="Z391" s="94"/>
      <c r="AA391" s="94">
        <v>1</v>
      </c>
      <c r="AB391" s="94"/>
      <c r="AC391" s="94"/>
      <c r="AD391" s="94">
        <v>1</v>
      </c>
      <c r="AE391" s="94"/>
      <c r="AF391" s="94"/>
      <c r="AG391" s="94"/>
    </row>
    <row r="392" spans="1:33" ht="36" x14ac:dyDescent="0.35">
      <c r="A392" s="115"/>
      <c r="B392" s="94"/>
      <c r="C392" s="94"/>
      <c r="D392" s="94"/>
      <c r="E392" s="65" t="s">
        <v>642</v>
      </c>
      <c r="F392" s="67">
        <v>0.25</v>
      </c>
      <c r="G392" s="58" t="s">
        <v>95</v>
      </c>
      <c r="H392" s="58" t="s">
        <v>101</v>
      </c>
      <c r="I392" s="67">
        <v>0.15</v>
      </c>
      <c r="J392" s="58"/>
      <c r="K392" s="58"/>
      <c r="L392" s="67">
        <v>0.2</v>
      </c>
      <c r="M392" s="58"/>
      <c r="N392" s="58"/>
      <c r="O392" s="58"/>
      <c r="P392" s="67">
        <v>0.15</v>
      </c>
      <c r="Q392" s="67">
        <v>0.15</v>
      </c>
      <c r="R392" s="67">
        <v>0.2</v>
      </c>
      <c r="S392" s="67">
        <v>0.15</v>
      </c>
      <c r="T392" s="58"/>
      <c r="U392" s="94"/>
      <c r="V392" s="94">
        <v>1</v>
      </c>
      <c r="W392" s="94"/>
      <c r="X392" s="94"/>
      <c r="Y392" s="94">
        <v>1</v>
      </c>
      <c r="Z392" s="94"/>
      <c r="AA392" s="94"/>
      <c r="AB392" s="94"/>
      <c r="AC392" s="94">
        <v>1</v>
      </c>
      <c r="AD392" s="94">
        <v>1</v>
      </c>
      <c r="AE392" s="94">
        <v>1</v>
      </c>
      <c r="AF392" s="94">
        <v>1</v>
      </c>
      <c r="AG392" s="94"/>
    </row>
    <row r="393" spans="1:33" ht="36" x14ac:dyDescent="0.35">
      <c r="A393" s="115"/>
      <c r="B393" s="94"/>
      <c r="C393" s="94"/>
      <c r="D393" s="94" t="s">
        <v>1000</v>
      </c>
      <c r="E393" s="65" t="s">
        <v>184</v>
      </c>
      <c r="F393" s="67">
        <v>0.2</v>
      </c>
      <c r="G393" s="58" t="s">
        <v>73</v>
      </c>
      <c r="H393" s="58" t="s">
        <v>73</v>
      </c>
      <c r="I393" s="58"/>
      <c r="J393" s="58"/>
      <c r="K393" s="58"/>
      <c r="L393" s="58"/>
      <c r="M393" s="67">
        <v>1</v>
      </c>
      <c r="N393" s="58"/>
      <c r="O393" s="58"/>
      <c r="P393" s="58"/>
      <c r="Q393" s="58"/>
      <c r="R393" s="58"/>
      <c r="S393" s="58"/>
      <c r="T393" s="58"/>
      <c r="U393" s="94" t="s">
        <v>185</v>
      </c>
      <c r="V393" s="94"/>
      <c r="W393" s="94"/>
      <c r="X393" s="94"/>
      <c r="Y393" s="94"/>
      <c r="Z393" s="94">
        <v>1</v>
      </c>
      <c r="AA393" s="94"/>
      <c r="AB393" s="94">
        <v>1</v>
      </c>
      <c r="AC393" s="94"/>
      <c r="AD393" s="94"/>
      <c r="AE393" s="94">
        <v>1</v>
      </c>
      <c r="AF393" s="94"/>
      <c r="AG393" s="94">
        <v>1</v>
      </c>
    </row>
    <row r="394" spans="1:33" x14ac:dyDescent="0.35">
      <c r="A394" s="115"/>
      <c r="B394" s="94"/>
      <c r="C394" s="94"/>
      <c r="D394" s="94"/>
      <c r="E394" s="65" t="s">
        <v>186</v>
      </c>
      <c r="F394" s="67">
        <v>0.2</v>
      </c>
      <c r="G394" s="58" t="s">
        <v>80</v>
      </c>
      <c r="H394" s="58" t="s">
        <v>80</v>
      </c>
      <c r="I394" s="58"/>
      <c r="J394" s="58"/>
      <c r="K394" s="58"/>
      <c r="L394" s="58"/>
      <c r="M394" s="67"/>
      <c r="N394" s="58"/>
      <c r="O394" s="67">
        <v>1</v>
      </c>
      <c r="P394" s="58"/>
      <c r="Q394" s="58"/>
      <c r="R394" s="58"/>
      <c r="S394" s="58"/>
      <c r="T394" s="58"/>
      <c r="U394" s="94"/>
      <c r="V394" s="94"/>
      <c r="W394" s="94"/>
      <c r="X394" s="94"/>
      <c r="Y394" s="94"/>
      <c r="Z394" s="94"/>
      <c r="AA394" s="94"/>
      <c r="AB394" s="94">
        <v>1</v>
      </c>
      <c r="AC394" s="94"/>
      <c r="AD394" s="94"/>
      <c r="AE394" s="94"/>
      <c r="AF394" s="94"/>
      <c r="AG394" s="94"/>
    </row>
    <row r="395" spans="1:33" ht="36" x14ac:dyDescent="0.35">
      <c r="A395" s="115"/>
      <c r="B395" s="94"/>
      <c r="C395" s="94"/>
      <c r="D395" s="94"/>
      <c r="E395" s="65" t="s">
        <v>187</v>
      </c>
      <c r="F395" s="67">
        <v>0.2</v>
      </c>
      <c r="G395" s="58" t="s">
        <v>179</v>
      </c>
      <c r="H395" s="58" t="s">
        <v>179</v>
      </c>
      <c r="I395" s="58"/>
      <c r="J395" s="58"/>
      <c r="K395" s="58"/>
      <c r="L395" s="58"/>
      <c r="M395" s="67"/>
      <c r="N395" s="58"/>
      <c r="O395" s="58"/>
      <c r="P395" s="58"/>
      <c r="Q395" s="58"/>
      <c r="R395" s="67">
        <v>1</v>
      </c>
      <c r="S395" s="58"/>
      <c r="T395" s="58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>
        <v>1</v>
      </c>
      <c r="AF395" s="94"/>
      <c r="AG395" s="94"/>
    </row>
    <row r="396" spans="1:33" ht="54" x14ac:dyDescent="0.35">
      <c r="A396" s="115"/>
      <c r="B396" s="94"/>
      <c r="C396" s="94"/>
      <c r="D396" s="94"/>
      <c r="E396" s="65" t="s">
        <v>188</v>
      </c>
      <c r="F396" s="67">
        <v>0.2</v>
      </c>
      <c r="G396" s="58" t="s">
        <v>179</v>
      </c>
      <c r="H396" s="58" t="s">
        <v>179</v>
      </c>
      <c r="I396" s="58"/>
      <c r="J396" s="58"/>
      <c r="K396" s="58"/>
      <c r="L396" s="58"/>
      <c r="M396" s="67"/>
      <c r="N396" s="58"/>
      <c r="O396" s="58"/>
      <c r="P396" s="58"/>
      <c r="Q396" s="58"/>
      <c r="R396" s="67">
        <v>1</v>
      </c>
      <c r="S396" s="58"/>
      <c r="T396" s="58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>
        <v>1</v>
      </c>
      <c r="AF396" s="94"/>
      <c r="AG396" s="94"/>
    </row>
    <row r="397" spans="1:33" ht="36" x14ac:dyDescent="0.35">
      <c r="A397" s="115"/>
      <c r="B397" s="94"/>
      <c r="C397" s="94"/>
      <c r="D397" s="94"/>
      <c r="E397" s="65" t="s">
        <v>189</v>
      </c>
      <c r="F397" s="67">
        <v>0.2</v>
      </c>
      <c r="G397" s="58" t="s">
        <v>101</v>
      </c>
      <c r="H397" s="58" t="s">
        <v>101</v>
      </c>
      <c r="I397" s="58"/>
      <c r="J397" s="58"/>
      <c r="K397" s="58"/>
      <c r="L397" s="58"/>
      <c r="M397" s="67"/>
      <c r="N397" s="58"/>
      <c r="O397" s="58"/>
      <c r="P397" s="58"/>
      <c r="Q397" s="58"/>
      <c r="R397" s="58"/>
      <c r="S397" s="58"/>
      <c r="T397" s="67">
        <v>1</v>
      </c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>
        <v>1</v>
      </c>
    </row>
    <row r="398" spans="1:33" ht="54" x14ac:dyDescent="0.35">
      <c r="A398" s="94" t="s">
        <v>1403</v>
      </c>
      <c r="B398" s="94" t="s">
        <v>546</v>
      </c>
      <c r="C398" s="94" t="s">
        <v>4</v>
      </c>
      <c r="D398" s="94" t="s">
        <v>1001</v>
      </c>
      <c r="E398" s="65" t="s">
        <v>727</v>
      </c>
      <c r="F398" s="67">
        <v>0.5</v>
      </c>
      <c r="G398" s="58" t="s">
        <v>190</v>
      </c>
      <c r="H398" s="58" t="s">
        <v>72</v>
      </c>
      <c r="I398" s="58"/>
      <c r="J398" s="58"/>
      <c r="K398" s="58"/>
      <c r="L398" s="67">
        <v>1</v>
      </c>
      <c r="M398" s="58"/>
      <c r="N398" s="58"/>
      <c r="O398" s="58"/>
      <c r="P398" s="58"/>
      <c r="Q398" s="58"/>
      <c r="R398" s="58"/>
      <c r="S398" s="58"/>
      <c r="T398" s="58"/>
      <c r="U398" s="94" t="s">
        <v>191</v>
      </c>
      <c r="V398" s="94"/>
      <c r="W398" s="94"/>
      <c r="X398" s="94"/>
      <c r="Y398" s="94"/>
      <c r="Z398" s="94">
        <v>1</v>
      </c>
      <c r="AA398" s="94">
        <v>1</v>
      </c>
      <c r="AB398" s="94"/>
      <c r="AC398" s="94"/>
      <c r="AD398" s="94"/>
      <c r="AE398" s="94"/>
      <c r="AF398" s="94"/>
      <c r="AG398" s="94"/>
    </row>
    <row r="399" spans="1:33" ht="54" x14ac:dyDescent="0.35">
      <c r="A399" s="94"/>
      <c r="B399" s="94"/>
      <c r="C399" s="94"/>
      <c r="D399" s="94"/>
      <c r="E399" s="65" t="s">
        <v>192</v>
      </c>
      <c r="F399" s="67">
        <v>0.5</v>
      </c>
      <c r="G399" s="58" t="s">
        <v>73</v>
      </c>
      <c r="H399" s="58" t="s">
        <v>74</v>
      </c>
      <c r="I399" s="58"/>
      <c r="J399" s="58"/>
      <c r="K399" s="58"/>
      <c r="L399" s="58"/>
      <c r="M399" s="67">
        <v>0.5</v>
      </c>
      <c r="N399" s="67">
        <v>0.5</v>
      </c>
      <c r="O399" s="67"/>
      <c r="P399" s="58"/>
      <c r="Q399" s="58"/>
      <c r="R399" s="58"/>
      <c r="S399" s="58"/>
      <c r="T399" s="58"/>
      <c r="U399" s="94"/>
      <c r="V399" s="94"/>
      <c r="W399" s="94"/>
      <c r="X399" s="94"/>
      <c r="Y399" s="94"/>
      <c r="Z399" s="94">
        <v>1</v>
      </c>
      <c r="AA399" s="94">
        <v>1</v>
      </c>
      <c r="AB399" s="94"/>
      <c r="AC399" s="94"/>
      <c r="AD399" s="94"/>
      <c r="AE399" s="94"/>
      <c r="AF399" s="94"/>
      <c r="AG399" s="94"/>
    </row>
    <row r="400" spans="1:33" ht="108" x14ac:dyDescent="0.35">
      <c r="A400" s="94"/>
      <c r="B400" s="94"/>
      <c r="C400" s="94" t="s">
        <v>3</v>
      </c>
      <c r="D400" s="94" t="s">
        <v>1002</v>
      </c>
      <c r="E400" s="65" t="s">
        <v>728</v>
      </c>
      <c r="F400" s="67">
        <v>0.1</v>
      </c>
      <c r="G400" s="58" t="s">
        <v>71</v>
      </c>
      <c r="H400" s="58" t="s">
        <v>101</v>
      </c>
      <c r="I400" s="58"/>
      <c r="J400" s="58"/>
      <c r="K400" s="67">
        <v>0.25</v>
      </c>
      <c r="L400" s="58"/>
      <c r="M400" s="58"/>
      <c r="N400" s="67">
        <v>0.25</v>
      </c>
      <c r="O400" s="58"/>
      <c r="P400" s="58"/>
      <c r="Q400" s="67">
        <v>0.25</v>
      </c>
      <c r="R400" s="58"/>
      <c r="S400" s="58"/>
      <c r="T400" s="67">
        <v>0.25</v>
      </c>
      <c r="U400" s="94" t="s">
        <v>643</v>
      </c>
      <c r="V400" s="94"/>
      <c r="W400" s="94"/>
      <c r="X400" s="94">
        <v>2</v>
      </c>
      <c r="Y400" s="94">
        <v>1</v>
      </c>
      <c r="Z400" s="94">
        <v>1</v>
      </c>
      <c r="AA400" s="94">
        <v>2</v>
      </c>
      <c r="AB400" s="94"/>
      <c r="AC400" s="94">
        <v>2</v>
      </c>
      <c r="AD400" s="94"/>
      <c r="AE400" s="94"/>
      <c r="AF400" s="94">
        <v>2</v>
      </c>
      <c r="AG400" s="94">
        <v>3</v>
      </c>
    </row>
    <row r="401" spans="1:33" ht="54" x14ac:dyDescent="0.35">
      <c r="A401" s="94"/>
      <c r="B401" s="94"/>
      <c r="C401" s="94"/>
      <c r="D401" s="94"/>
      <c r="E401" s="65" t="s">
        <v>729</v>
      </c>
      <c r="F401" s="67">
        <v>0.1</v>
      </c>
      <c r="G401" s="58" t="s">
        <v>74</v>
      </c>
      <c r="H401" s="58" t="s">
        <v>74</v>
      </c>
      <c r="I401" s="58"/>
      <c r="J401" s="58"/>
      <c r="K401" s="58"/>
      <c r="L401" s="58"/>
      <c r="M401" s="58"/>
      <c r="N401" s="67">
        <v>1</v>
      </c>
      <c r="O401" s="58"/>
      <c r="P401" s="58"/>
      <c r="Q401" s="58"/>
      <c r="R401" s="58"/>
      <c r="S401" s="58"/>
      <c r="T401" s="58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</row>
    <row r="402" spans="1:33" ht="72" x14ac:dyDescent="0.35">
      <c r="A402" s="94"/>
      <c r="B402" s="94"/>
      <c r="C402" s="94"/>
      <c r="D402" s="94"/>
      <c r="E402" s="65" t="s">
        <v>730</v>
      </c>
      <c r="F402" s="67">
        <v>0.1</v>
      </c>
      <c r="G402" s="58" t="s">
        <v>152</v>
      </c>
      <c r="H402" s="58" t="s">
        <v>152</v>
      </c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</row>
    <row r="403" spans="1:33" ht="36" x14ac:dyDescent="0.35">
      <c r="A403" s="94"/>
      <c r="B403" s="94"/>
      <c r="C403" s="94"/>
      <c r="D403" s="94"/>
      <c r="E403" s="65" t="s">
        <v>193</v>
      </c>
      <c r="F403" s="67">
        <v>0.15</v>
      </c>
      <c r="G403" s="58" t="s">
        <v>74</v>
      </c>
      <c r="H403" s="58" t="s">
        <v>74</v>
      </c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</row>
    <row r="404" spans="1:33" ht="54" x14ac:dyDescent="0.35">
      <c r="A404" s="94"/>
      <c r="B404" s="94"/>
      <c r="C404" s="94"/>
      <c r="D404" s="94"/>
      <c r="E404" s="65" t="s">
        <v>982</v>
      </c>
      <c r="F404" s="67">
        <v>0.1</v>
      </c>
      <c r="G404" s="58" t="s">
        <v>71</v>
      </c>
      <c r="H404" s="58" t="s">
        <v>152</v>
      </c>
      <c r="I404" s="58"/>
      <c r="J404" s="58"/>
      <c r="K404" s="67">
        <v>0.25</v>
      </c>
      <c r="L404" s="58"/>
      <c r="M404" s="67">
        <v>0.25</v>
      </c>
      <c r="N404" s="58"/>
      <c r="O404" s="58"/>
      <c r="P404" s="67">
        <v>0.25</v>
      </c>
      <c r="Q404" s="58"/>
      <c r="R404" s="58"/>
      <c r="S404" s="67">
        <v>0.25</v>
      </c>
      <c r="T404" s="58"/>
      <c r="U404" s="94"/>
      <c r="V404" s="94"/>
      <c r="W404" s="94"/>
      <c r="X404" s="94">
        <v>1</v>
      </c>
      <c r="Y404" s="94"/>
      <c r="Z404" s="94">
        <v>1</v>
      </c>
      <c r="AA404" s="94"/>
      <c r="AB404" s="94"/>
      <c r="AC404" s="94">
        <v>1</v>
      </c>
      <c r="AD404" s="94"/>
      <c r="AE404" s="94"/>
      <c r="AF404" s="94">
        <v>1</v>
      </c>
      <c r="AG404" s="94"/>
    </row>
    <row r="405" spans="1:33" ht="54" x14ac:dyDescent="0.35">
      <c r="A405" s="94"/>
      <c r="B405" s="94"/>
      <c r="C405" s="94"/>
      <c r="D405" s="94"/>
      <c r="E405" s="65" t="s">
        <v>731</v>
      </c>
      <c r="F405" s="67">
        <v>0.1</v>
      </c>
      <c r="G405" s="58" t="s">
        <v>190</v>
      </c>
      <c r="H405" s="58" t="s">
        <v>72</v>
      </c>
      <c r="I405" s="58"/>
      <c r="J405" s="58"/>
      <c r="K405" s="58"/>
      <c r="L405" s="67">
        <v>1</v>
      </c>
      <c r="M405" s="58"/>
      <c r="N405" s="58"/>
      <c r="O405" s="58"/>
      <c r="P405" s="58"/>
      <c r="Q405" s="58"/>
      <c r="R405" s="58"/>
      <c r="S405" s="58"/>
      <c r="T405" s="58"/>
      <c r="U405" s="94"/>
      <c r="V405" s="94"/>
      <c r="W405" s="94"/>
      <c r="X405" s="94"/>
      <c r="Y405" s="94">
        <v>1</v>
      </c>
      <c r="Z405" s="94"/>
      <c r="AA405" s="94"/>
      <c r="AB405" s="94"/>
      <c r="AC405" s="94"/>
      <c r="AD405" s="94"/>
      <c r="AE405" s="94"/>
      <c r="AF405" s="94"/>
      <c r="AG405" s="94"/>
    </row>
    <row r="406" spans="1:33" ht="72" x14ac:dyDescent="0.35">
      <c r="A406" s="94"/>
      <c r="B406" s="94"/>
      <c r="C406" s="94"/>
      <c r="D406" s="94"/>
      <c r="E406" s="65" t="s">
        <v>732</v>
      </c>
      <c r="F406" s="67">
        <v>0.1</v>
      </c>
      <c r="G406" s="58" t="s">
        <v>99</v>
      </c>
      <c r="H406" s="58" t="s">
        <v>99</v>
      </c>
      <c r="I406" s="58"/>
      <c r="J406" s="58"/>
      <c r="K406" s="58"/>
      <c r="L406" s="58"/>
      <c r="M406" s="58"/>
      <c r="N406" s="58"/>
      <c r="O406" s="58"/>
      <c r="P406" s="67">
        <v>1</v>
      </c>
      <c r="Q406" s="58"/>
      <c r="R406" s="58"/>
      <c r="S406" s="58"/>
      <c r="T406" s="58"/>
      <c r="U406" s="94"/>
      <c r="V406" s="94"/>
      <c r="W406" s="94"/>
      <c r="X406" s="94"/>
      <c r="Y406" s="94"/>
      <c r="Z406" s="94"/>
      <c r="AA406" s="94"/>
      <c r="AB406" s="94"/>
      <c r="AC406" s="94">
        <v>1</v>
      </c>
      <c r="AD406" s="94"/>
      <c r="AE406" s="94"/>
      <c r="AF406" s="94"/>
      <c r="AG406" s="94"/>
    </row>
    <row r="407" spans="1:33" ht="54" x14ac:dyDescent="0.35">
      <c r="A407" s="94"/>
      <c r="B407" s="94"/>
      <c r="C407" s="94"/>
      <c r="D407" s="94"/>
      <c r="E407" s="65" t="s">
        <v>194</v>
      </c>
      <c r="F407" s="67">
        <v>0.1</v>
      </c>
      <c r="G407" s="58" t="s">
        <v>101</v>
      </c>
      <c r="H407" s="58" t="s">
        <v>101</v>
      </c>
      <c r="I407" s="58"/>
      <c r="J407" s="58"/>
      <c r="K407" s="58"/>
      <c r="L407" s="58"/>
      <c r="M407" s="58"/>
      <c r="N407" s="58"/>
      <c r="O407" s="58"/>
      <c r="P407" s="67"/>
      <c r="Q407" s="58"/>
      <c r="R407" s="58"/>
      <c r="S407" s="58"/>
      <c r="T407" s="67">
        <v>1</v>
      </c>
      <c r="U407" s="94"/>
      <c r="V407" s="94"/>
      <c r="W407" s="94"/>
      <c r="X407" s="94"/>
      <c r="Y407" s="94"/>
      <c r="Z407" s="94"/>
      <c r="AA407" s="94"/>
      <c r="AB407" s="94"/>
      <c r="AC407" s="94">
        <v>1</v>
      </c>
      <c r="AD407" s="94"/>
      <c r="AE407" s="94"/>
      <c r="AF407" s="94"/>
      <c r="AG407" s="94"/>
    </row>
    <row r="408" spans="1:33" ht="54" x14ac:dyDescent="0.35">
      <c r="A408" s="94"/>
      <c r="B408" s="94"/>
      <c r="C408" s="94"/>
      <c r="D408" s="94"/>
      <c r="E408" s="65" t="s">
        <v>195</v>
      </c>
      <c r="F408" s="67">
        <v>0.15</v>
      </c>
      <c r="G408" s="58" t="s">
        <v>101</v>
      </c>
      <c r="H408" s="58" t="s">
        <v>101</v>
      </c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67">
        <v>1</v>
      </c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>
        <v>1</v>
      </c>
    </row>
    <row r="409" spans="1:33" ht="36" x14ac:dyDescent="0.35">
      <c r="A409" s="94"/>
      <c r="B409" s="94"/>
      <c r="C409" s="94"/>
      <c r="D409" s="94" t="s">
        <v>1003</v>
      </c>
      <c r="E409" s="65" t="s">
        <v>196</v>
      </c>
      <c r="F409" s="67">
        <v>0.3</v>
      </c>
      <c r="G409" s="58" t="s">
        <v>95</v>
      </c>
      <c r="H409" s="58" t="s">
        <v>69</v>
      </c>
      <c r="I409" s="67">
        <v>0.5</v>
      </c>
      <c r="J409" s="67">
        <v>0.5</v>
      </c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94" t="s">
        <v>197</v>
      </c>
      <c r="V409" s="94">
        <v>1</v>
      </c>
      <c r="W409" s="94">
        <v>1</v>
      </c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</row>
    <row r="410" spans="1:33" x14ac:dyDescent="0.35">
      <c r="A410" s="94"/>
      <c r="B410" s="94"/>
      <c r="C410" s="94"/>
      <c r="D410" s="94"/>
      <c r="E410" s="65" t="s">
        <v>180</v>
      </c>
      <c r="F410" s="67">
        <v>0.7</v>
      </c>
      <c r="G410" s="58" t="s">
        <v>69</v>
      </c>
      <c r="H410" s="58" t="s">
        <v>69</v>
      </c>
      <c r="I410" s="58"/>
      <c r="J410" s="67">
        <v>1</v>
      </c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94"/>
      <c r="V410" s="94"/>
      <c r="W410" s="94">
        <v>1</v>
      </c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</row>
    <row r="411" spans="1:33" x14ac:dyDescent="0.35">
      <c r="A411" s="94"/>
      <c r="B411" s="94"/>
      <c r="C411" s="94"/>
      <c r="D411" s="94" t="s">
        <v>1004</v>
      </c>
      <c r="E411" s="65" t="s">
        <v>198</v>
      </c>
      <c r="F411" s="67">
        <v>0.1</v>
      </c>
      <c r="G411" s="58" t="s">
        <v>69</v>
      </c>
      <c r="H411" s="58" t="s">
        <v>69</v>
      </c>
      <c r="I411" s="58"/>
      <c r="J411" s="67">
        <v>1</v>
      </c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94" t="s">
        <v>199</v>
      </c>
      <c r="V411" s="94"/>
      <c r="W411" s="94"/>
      <c r="X411" s="94"/>
      <c r="Y411" s="94"/>
      <c r="Z411" s="94"/>
      <c r="AA411" s="94"/>
      <c r="AB411" s="94"/>
      <c r="AC411" s="94">
        <v>1</v>
      </c>
      <c r="AD411" s="94"/>
      <c r="AE411" s="94"/>
      <c r="AF411" s="94"/>
      <c r="AG411" s="94"/>
    </row>
    <row r="412" spans="1:33" ht="36" x14ac:dyDescent="0.35">
      <c r="A412" s="94"/>
      <c r="B412" s="94"/>
      <c r="C412" s="94"/>
      <c r="D412" s="94"/>
      <c r="E412" s="65" t="s">
        <v>200</v>
      </c>
      <c r="F412" s="67">
        <v>0.1</v>
      </c>
      <c r="G412" s="58" t="s">
        <v>71</v>
      </c>
      <c r="H412" s="58" t="s">
        <v>71</v>
      </c>
      <c r="I412" s="58"/>
      <c r="J412" s="58"/>
      <c r="K412" s="67">
        <v>1</v>
      </c>
      <c r="L412" s="58"/>
      <c r="M412" s="58"/>
      <c r="N412" s="58"/>
      <c r="O412" s="58"/>
      <c r="P412" s="58"/>
      <c r="Q412" s="58"/>
      <c r="R412" s="58"/>
      <c r="S412" s="58"/>
      <c r="T412" s="58"/>
      <c r="U412" s="94"/>
      <c r="V412" s="94"/>
      <c r="W412" s="94"/>
      <c r="X412" s="94">
        <v>1</v>
      </c>
      <c r="Y412" s="94"/>
      <c r="Z412" s="94"/>
      <c r="AA412" s="94"/>
      <c r="AB412" s="94"/>
      <c r="AC412" s="94"/>
      <c r="AD412" s="94"/>
      <c r="AE412" s="94"/>
      <c r="AF412" s="94"/>
      <c r="AG412" s="94"/>
    </row>
    <row r="413" spans="1:33" ht="36" x14ac:dyDescent="0.35">
      <c r="A413" s="94"/>
      <c r="B413" s="94"/>
      <c r="C413" s="94"/>
      <c r="D413" s="94"/>
      <c r="E413" s="65" t="s">
        <v>201</v>
      </c>
      <c r="F413" s="67">
        <v>0.1</v>
      </c>
      <c r="G413" s="58" t="s">
        <v>72</v>
      </c>
      <c r="H413" s="58" t="s">
        <v>72</v>
      </c>
      <c r="I413" s="58"/>
      <c r="J413" s="58"/>
      <c r="K413" s="58"/>
      <c r="L413" s="67">
        <v>1</v>
      </c>
      <c r="M413" s="58"/>
      <c r="N413" s="58"/>
      <c r="O413" s="58"/>
      <c r="P413" s="58"/>
      <c r="Q413" s="58"/>
      <c r="R413" s="58"/>
      <c r="S413" s="58"/>
      <c r="T413" s="58"/>
      <c r="U413" s="94"/>
      <c r="V413" s="94"/>
      <c r="W413" s="94"/>
      <c r="X413" s="94"/>
      <c r="Y413" s="94">
        <v>1</v>
      </c>
      <c r="Z413" s="94"/>
      <c r="AA413" s="94"/>
      <c r="AB413" s="94"/>
      <c r="AC413" s="94"/>
      <c r="AD413" s="94"/>
      <c r="AE413" s="94"/>
      <c r="AF413" s="94"/>
      <c r="AG413" s="94"/>
    </row>
    <row r="414" spans="1:33" ht="54" x14ac:dyDescent="0.35">
      <c r="A414" s="94"/>
      <c r="B414" s="94"/>
      <c r="C414" s="94"/>
      <c r="D414" s="94"/>
      <c r="E414" s="65" t="s">
        <v>202</v>
      </c>
      <c r="F414" s="67">
        <v>0.1</v>
      </c>
      <c r="G414" s="58" t="s">
        <v>73</v>
      </c>
      <c r="H414" s="58" t="s">
        <v>73</v>
      </c>
      <c r="I414" s="58"/>
      <c r="J414" s="58"/>
      <c r="K414" s="58"/>
      <c r="L414" s="58"/>
      <c r="M414" s="67">
        <v>1</v>
      </c>
      <c r="N414" s="58"/>
      <c r="O414" s="58"/>
      <c r="P414" s="58"/>
      <c r="Q414" s="58"/>
      <c r="R414" s="58"/>
      <c r="S414" s="58"/>
      <c r="T414" s="58"/>
      <c r="U414" s="94"/>
      <c r="V414" s="94"/>
      <c r="W414" s="94"/>
      <c r="X414" s="94"/>
      <c r="Y414" s="94"/>
      <c r="Z414" s="94">
        <v>1</v>
      </c>
      <c r="AA414" s="94"/>
      <c r="AB414" s="94"/>
      <c r="AC414" s="94"/>
      <c r="AD414" s="94"/>
      <c r="AE414" s="94"/>
      <c r="AF414" s="94"/>
      <c r="AG414" s="94"/>
    </row>
    <row r="415" spans="1:33" ht="36" x14ac:dyDescent="0.35">
      <c r="A415" s="94"/>
      <c r="B415" s="94"/>
      <c r="C415" s="94"/>
      <c r="D415" s="94"/>
      <c r="E415" s="65" t="s">
        <v>203</v>
      </c>
      <c r="F415" s="67">
        <v>0.2</v>
      </c>
      <c r="G415" s="58" t="s">
        <v>73</v>
      </c>
      <c r="H415" s="58" t="s">
        <v>73</v>
      </c>
      <c r="I415" s="58"/>
      <c r="J415" s="58"/>
      <c r="K415" s="58"/>
      <c r="L415" s="58"/>
      <c r="M415" s="67">
        <v>1</v>
      </c>
      <c r="N415" s="58"/>
      <c r="O415" s="58"/>
      <c r="P415" s="58"/>
      <c r="Q415" s="58"/>
      <c r="R415" s="58"/>
      <c r="S415" s="58"/>
      <c r="T415" s="58"/>
      <c r="U415" s="94"/>
      <c r="V415" s="94"/>
      <c r="W415" s="94"/>
      <c r="X415" s="94"/>
      <c r="Y415" s="94"/>
      <c r="Z415" s="94">
        <v>1</v>
      </c>
      <c r="AA415" s="94"/>
      <c r="AB415" s="94"/>
      <c r="AC415" s="94"/>
      <c r="AD415" s="94"/>
      <c r="AE415" s="94"/>
      <c r="AF415" s="94"/>
      <c r="AG415" s="94"/>
    </row>
    <row r="416" spans="1:33" ht="36" x14ac:dyDescent="0.35">
      <c r="A416" s="94"/>
      <c r="B416" s="94"/>
      <c r="C416" s="94"/>
      <c r="D416" s="94"/>
      <c r="E416" s="65" t="s">
        <v>204</v>
      </c>
      <c r="F416" s="67">
        <v>0.2</v>
      </c>
      <c r="G416" s="58" t="s">
        <v>74</v>
      </c>
      <c r="H416" s="58" t="s">
        <v>80</v>
      </c>
      <c r="I416" s="58"/>
      <c r="J416" s="58"/>
      <c r="K416" s="58"/>
      <c r="L416" s="58"/>
      <c r="M416" s="58"/>
      <c r="N416" s="67">
        <v>0.5</v>
      </c>
      <c r="O416" s="67">
        <v>0.5</v>
      </c>
      <c r="P416" s="58"/>
      <c r="Q416" s="58"/>
      <c r="R416" s="58"/>
      <c r="S416" s="58"/>
      <c r="T416" s="58"/>
      <c r="U416" s="94"/>
      <c r="V416" s="94"/>
      <c r="W416" s="94"/>
      <c r="X416" s="94"/>
      <c r="Y416" s="94"/>
      <c r="Z416" s="94"/>
      <c r="AA416" s="94">
        <v>1</v>
      </c>
      <c r="AB416" s="94">
        <v>1</v>
      </c>
      <c r="AC416" s="94"/>
      <c r="AD416" s="94"/>
      <c r="AE416" s="94"/>
      <c r="AF416" s="94"/>
      <c r="AG416" s="94"/>
    </row>
    <row r="417" spans="1:33" x14ac:dyDescent="0.35">
      <c r="A417" s="94"/>
      <c r="B417" s="94"/>
      <c r="C417" s="94"/>
      <c r="D417" s="94"/>
      <c r="E417" s="65" t="s">
        <v>205</v>
      </c>
      <c r="F417" s="67">
        <v>0.2</v>
      </c>
      <c r="G417" s="58" t="s">
        <v>80</v>
      </c>
      <c r="H417" s="58" t="s">
        <v>99</v>
      </c>
      <c r="I417" s="58"/>
      <c r="J417" s="58"/>
      <c r="K417" s="58"/>
      <c r="L417" s="58"/>
      <c r="M417" s="58"/>
      <c r="N417" s="58"/>
      <c r="O417" s="67">
        <v>0.5</v>
      </c>
      <c r="P417" s="67">
        <v>0.5</v>
      </c>
      <c r="Q417" s="58"/>
      <c r="R417" s="58"/>
      <c r="S417" s="58"/>
      <c r="T417" s="58"/>
      <c r="U417" s="94"/>
      <c r="V417" s="94"/>
      <c r="W417" s="94"/>
      <c r="X417" s="94"/>
      <c r="Y417" s="94"/>
      <c r="Z417" s="94"/>
      <c r="AA417" s="94"/>
      <c r="AB417" s="94">
        <v>1</v>
      </c>
      <c r="AC417" s="94">
        <v>1</v>
      </c>
      <c r="AD417" s="94"/>
      <c r="AE417" s="94"/>
      <c r="AF417" s="94"/>
      <c r="AG417" s="94"/>
    </row>
    <row r="418" spans="1:33" ht="36" x14ac:dyDescent="0.35">
      <c r="A418" s="115" t="s">
        <v>8</v>
      </c>
      <c r="B418" s="115" t="s">
        <v>51</v>
      </c>
      <c r="C418" s="94" t="s">
        <v>7</v>
      </c>
      <c r="D418" s="94" t="s">
        <v>644</v>
      </c>
      <c r="E418" s="65" t="s">
        <v>206</v>
      </c>
      <c r="F418" s="67">
        <v>0.3</v>
      </c>
      <c r="G418" s="58" t="s">
        <v>95</v>
      </c>
      <c r="H418" s="58" t="s">
        <v>101</v>
      </c>
      <c r="I418" s="67">
        <v>0.08</v>
      </c>
      <c r="J418" s="67">
        <v>0.08</v>
      </c>
      <c r="K418" s="67">
        <v>0.08</v>
      </c>
      <c r="L418" s="67">
        <v>0.08</v>
      </c>
      <c r="M418" s="67">
        <v>0.08</v>
      </c>
      <c r="N418" s="67">
        <v>0.08</v>
      </c>
      <c r="O418" s="67">
        <v>0.08</v>
      </c>
      <c r="P418" s="67">
        <v>0.08</v>
      </c>
      <c r="Q418" s="67">
        <v>0.08</v>
      </c>
      <c r="R418" s="67">
        <v>0.08</v>
      </c>
      <c r="S418" s="67">
        <v>0.09</v>
      </c>
      <c r="T418" s="67">
        <v>0.1</v>
      </c>
      <c r="U418" s="94" t="s">
        <v>645</v>
      </c>
      <c r="V418" s="94">
        <v>1</v>
      </c>
      <c r="W418" s="94">
        <v>1</v>
      </c>
      <c r="X418" s="94">
        <v>1</v>
      </c>
      <c r="Y418" s="94">
        <v>1</v>
      </c>
      <c r="Z418" s="94">
        <v>1</v>
      </c>
      <c r="AA418" s="94">
        <v>1</v>
      </c>
      <c r="AB418" s="94">
        <v>1</v>
      </c>
      <c r="AC418" s="94">
        <v>1</v>
      </c>
      <c r="AD418" s="94">
        <v>1</v>
      </c>
      <c r="AE418" s="94">
        <v>1</v>
      </c>
      <c r="AF418" s="94">
        <v>1</v>
      </c>
      <c r="AG418" s="94"/>
    </row>
    <row r="419" spans="1:33" x14ac:dyDescent="0.35">
      <c r="A419" s="115"/>
      <c r="B419" s="115"/>
      <c r="C419" s="94"/>
      <c r="D419" s="94"/>
      <c r="E419" s="65" t="s">
        <v>207</v>
      </c>
      <c r="F419" s="67">
        <v>0.35</v>
      </c>
      <c r="G419" s="58" t="s">
        <v>95</v>
      </c>
      <c r="H419" s="58" t="s">
        <v>101</v>
      </c>
      <c r="I419" s="67">
        <v>0.08</v>
      </c>
      <c r="J419" s="67">
        <v>0.08</v>
      </c>
      <c r="K419" s="67">
        <v>0.08</v>
      </c>
      <c r="L419" s="67">
        <v>0.08</v>
      </c>
      <c r="M419" s="67">
        <v>0.08</v>
      </c>
      <c r="N419" s="67">
        <v>0.08</v>
      </c>
      <c r="O419" s="67">
        <v>0.08</v>
      </c>
      <c r="P419" s="67">
        <v>0.08</v>
      </c>
      <c r="Q419" s="67">
        <v>0.08</v>
      </c>
      <c r="R419" s="67">
        <v>0.08</v>
      </c>
      <c r="S419" s="67">
        <v>0.09</v>
      </c>
      <c r="T419" s="67">
        <v>0.1</v>
      </c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</row>
    <row r="420" spans="1:33" ht="36" x14ac:dyDescent="0.35">
      <c r="A420" s="115"/>
      <c r="B420" s="115"/>
      <c r="C420" s="94"/>
      <c r="D420" s="94"/>
      <c r="E420" s="65" t="s">
        <v>208</v>
      </c>
      <c r="F420" s="67">
        <v>0.35</v>
      </c>
      <c r="G420" s="58" t="s">
        <v>95</v>
      </c>
      <c r="H420" s="58" t="s">
        <v>101</v>
      </c>
      <c r="I420" s="67">
        <v>0.08</v>
      </c>
      <c r="J420" s="67">
        <v>0.08</v>
      </c>
      <c r="K420" s="67">
        <v>0.08</v>
      </c>
      <c r="L420" s="67">
        <v>0.08</v>
      </c>
      <c r="M420" s="67">
        <v>0.08</v>
      </c>
      <c r="N420" s="67">
        <v>0.08</v>
      </c>
      <c r="O420" s="67">
        <v>0.08</v>
      </c>
      <c r="P420" s="67">
        <v>0.08</v>
      </c>
      <c r="Q420" s="67">
        <v>0.08</v>
      </c>
      <c r="R420" s="67">
        <v>0.08</v>
      </c>
      <c r="S420" s="67">
        <v>0.09</v>
      </c>
      <c r="T420" s="67">
        <v>0.1</v>
      </c>
      <c r="U420" s="94"/>
      <c r="V420" s="94"/>
      <c r="W420" s="94"/>
      <c r="X420" s="94"/>
      <c r="Y420" s="94">
        <v>1</v>
      </c>
      <c r="Z420" s="94"/>
      <c r="AA420" s="94"/>
      <c r="AB420" s="94">
        <v>1</v>
      </c>
      <c r="AC420" s="94"/>
      <c r="AD420" s="94"/>
      <c r="AE420" s="94">
        <v>1</v>
      </c>
      <c r="AF420" s="94"/>
      <c r="AG420" s="94"/>
    </row>
    <row r="421" spans="1:33" x14ac:dyDescent="0.35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</row>
    <row r="422" spans="1:33" x14ac:dyDescent="0.35">
      <c r="A422" s="108"/>
      <c r="B422" s="94" t="s">
        <v>30</v>
      </c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82" t="s">
        <v>32</v>
      </c>
      <c r="AB422" s="82"/>
      <c r="AC422" s="82"/>
      <c r="AD422" s="82"/>
      <c r="AE422" s="82"/>
      <c r="AF422" s="82"/>
      <c r="AG422" s="82"/>
    </row>
    <row r="423" spans="1:33" x14ac:dyDescent="0.35">
      <c r="A423" s="108"/>
      <c r="B423" s="94" t="s">
        <v>37</v>
      </c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82" t="s">
        <v>38</v>
      </c>
      <c r="AB423" s="82"/>
      <c r="AC423" s="82"/>
      <c r="AD423" s="82"/>
      <c r="AE423" s="82"/>
      <c r="AF423" s="82"/>
      <c r="AG423" s="82"/>
    </row>
    <row r="424" spans="1:33" x14ac:dyDescent="0.35">
      <c r="A424" s="108"/>
      <c r="B424" s="94" t="s">
        <v>31</v>
      </c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82"/>
      <c r="AB424" s="82"/>
      <c r="AC424" s="82"/>
      <c r="AD424" s="82"/>
      <c r="AE424" s="82"/>
      <c r="AF424" s="82"/>
      <c r="AG424" s="82"/>
    </row>
    <row r="425" spans="1:33" x14ac:dyDescent="0.35">
      <c r="A425" s="108"/>
      <c r="B425" s="109" t="s">
        <v>226</v>
      </c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82" t="s">
        <v>53</v>
      </c>
      <c r="AB425" s="82"/>
      <c r="AC425" s="82"/>
      <c r="AD425" s="82"/>
      <c r="AE425" s="82"/>
      <c r="AF425" s="82"/>
      <c r="AG425" s="82"/>
    </row>
    <row r="426" spans="1:33" x14ac:dyDescent="0.35">
      <c r="A426" s="94" t="s">
        <v>0</v>
      </c>
      <c r="B426" s="94" t="s">
        <v>1</v>
      </c>
      <c r="C426" s="94" t="s">
        <v>2</v>
      </c>
      <c r="D426" s="94" t="s">
        <v>34</v>
      </c>
      <c r="E426" s="94"/>
      <c r="F426" s="94"/>
      <c r="G426" s="94"/>
      <c r="H426" s="94"/>
      <c r="I426" s="94" t="s">
        <v>15</v>
      </c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 t="s">
        <v>35</v>
      </c>
      <c r="V426" s="94" t="s">
        <v>11</v>
      </c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</row>
    <row r="427" spans="1:33" ht="54" x14ac:dyDescent="0.35">
      <c r="A427" s="94"/>
      <c r="B427" s="94"/>
      <c r="C427" s="94"/>
      <c r="D427" s="58" t="s">
        <v>10</v>
      </c>
      <c r="E427" s="58" t="s">
        <v>36</v>
      </c>
      <c r="F427" s="58" t="s">
        <v>12</v>
      </c>
      <c r="G427" s="58" t="s">
        <v>13</v>
      </c>
      <c r="H427" s="58" t="s">
        <v>14</v>
      </c>
      <c r="I427" s="58" t="s">
        <v>16</v>
      </c>
      <c r="J427" s="58" t="s">
        <v>17</v>
      </c>
      <c r="K427" s="58" t="s">
        <v>18</v>
      </c>
      <c r="L427" s="58" t="s">
        <v>19</v>
      </c>
      <c r="M427" s="58" t="s">
        <v>20</v>
      </c>
      <c r="N427" s="58" t="s">
        <v>21</v>
      </c>
      <c r="O427" s="58" t="s">
        <v>22</v>
      </c>
      <c r="P427" s="58" t="s">
        <v>23</v>
      </c>
      <c r="Q427" s="58" t="s">
        <v>24</v>
      </c>
      <c r="R427" s="58" t="s">
        <v>25</v>
      </c>
      <c r="S427" s="58" t="s">
        <v>26</v>
      </c>
      <c r="T427" s="58" t="s">
        <v>27</v>
      </c>
      <c r="U427" s="94"/>
      <c r="V427" s="58" t="s">
        <v>16</v>
      </c>
      <c r="W427" s="58" t="s">
        <v>17</v>
      </c>
      <c r="X427" s="58" t="s">
        <v>18</v>
      </c>
      <c r="Y427" s="58" t="s">
        <v>19</v>
      </c>
      <c r="Z427" s="58" t="s">
        <v>20</v>
      </c>
      <c r="AA427" s="58" t="s">
        <v>21</v>
      </c>
      <c r="AB427" s="58" t="s">
        <v>22</v>
      </c>
      <c r="AC427" s="58" t="s">
        <v>23</v>
      </c>
      <c r="AD427" s="58" t="s">
        <v>24</v>
      </c>
      <c r="AE427" s="58" t="s">
        <v>25</v>
      </c>
      <c r="AF427" s="58" t="s">
        <v>26</v>
      </c>
      <c r="AG427" s="58" t="s">
        <v>27</v>
      </c>
    </row>
    <row r="428" spans="1:33" ht="216" x14ac:dyDescent="0.35">
      <c r="A428" s="94" t="s">
        <v>93</v>
      </c>
      <c r="B428" s="94" t="s">
        <v>209</v>
      </c>
      <c r="C428" s="94" t="s">
        <v>3</v>
      </c>
      <c r="D428" s="65" t="s">
        <v>689</v>
      </c>
      <c r="E428" s="65" t="s">
        <v>690</v>
      </c>
      <c r="F428" s="58">
        <v>100</v>
      </c>
      <c r="G428" s="58" t="s">
        <v>69</v>
      </c>
      <c r="H428" s="58" t="s">
        <v>152</v>
      </c>
      <c r="I428" s="67"/>
      <c r="J428" s="67">
        <v>0.1</v>
      </c>
      <c r="K428" s="67">
        <v>0.1</v>
      </c>
      <c r="L428" s="67">
        <v>0.1</v>
      </c>
      <c r="M428" s="67">
        <v>0.1</v>
      </c>
      <c r="N428" s="67">
        <v>0.1</v>
      </c>
      <c r="O428" s="67">
        <v>0.1</v>
      </c>
      <c r="P428" s="67">
        <v>0.1</v>
      </c>
      <c r="Q428" s="67">
        <v>0.1</v>
      </c>
      <c r="R428" s="67">
        <v>0.1</v>
      </c>
      <c r="S428" s="67">
        <v>0.1</v>
      </c>
      <c r="T428" s="67"/>
      <c r="U428" s="58" t="s">
        <v>210</v>
      </c>
      <c r="V428" s="58"/>
      <c r="W428" s="58">
        <v>5</v>
      </c>
      <c r="X428" s="58">
        <v>5</v>
      </c>
      <c r="Y428" s="58">
        <v>5</v>
      </c>
      <c r="Z428" s="58">
        <v>5</v>
      </c>
      <c r="AA428" s="58">
        <v>5</v>
      </c>
      <c r="AB428" s="58">
        <v>5</v>
      </c>
      <c r="AC428" s="58">
        <v>5</v>
      </c>
      <c r="AD428" s="58">
        <v>5</v>
      </c>
      <c r="AE428" s="58">
        <v>5</v>
      </c>
      <c r="AF428" s="58">
        <v>5</v>
      </c>
      <c r="AG428" s="58"/>
    </row>
    <row r="429" spans="1:33" ht="54" x14ac:dyDescent="0.35">
      <c r="A429" s="94"/>
      <c r="B429" s="94"/>
      <c r="C429" s="94"/>
      <c r="D429" s="104" t="s">
        <v>691</v>
      </c>
      <c r="E429" s="65" t="s">
        <v>211</v>
      </c>
      <c r="F429" s="58">
        <v>50</v>
      </c>
      <c r="G429" s="58" t="s">
        <v>71</v>
      </c>
      <c r="H429" s="58" t="s">
        <v>152</v>
      </c>
      <c r="I429" s="67"/>
      <c r="J429" s="67"/>
      <c r="K429" s="67">
        <v>0.11</v>
      </c>
      <c r="L429" s="67">
        <v>0.12</v>
      </c>
      <c r="M429" s="67">
        <v>0.11</v>
      </c>
      <c r="N429" s="67">
        <v>0.11</v>
      </c>
      <c r="O429" s="67">
        <v>0.11</v>
      </c>
      <c r="P429" s="67">
        <v>0.11</v>
      </c>
      <c r="Q429" s="67">
        <v>0.11</v>
      </c>
      <c r="R429" s="67">
        <v>0.11</v>
      </c>
      <c r="S429" s="67">
        <v>0.11</v>
      </c>
      <c r="T429" s="67"/>
      <c r="U429" s="94" t="s">
        <v>692</v>
      </c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>
        <v>1</v>
      </c>
      <c r="AG429" s="94"/>
    </row>
    <row r="430" spans="1:33" ht="36" x14ac:dyDescent="0.35">
      <c r="A430" s="94"/>
      <c r="B430" s="94"/>
      <c r="C430" s="94"/>
      <c r="D430" s="104"/>
      <c r="E430" s="65" t="s">
        <v>212</v>
      </c>
      <c r="F430" s="58">
        <v>50</v>
      </c>
      <c r="G430" s="58" t="s">
        <v>71</v>
      </c>
      <c r="H430" s="58" t="s">
        <v>152</v>
      </c>
      <c r="I430" s="67"/>
      <c r="J430" s="67"/>
      <c r="K430" s="67">
        <v>0.11</v>
      </c>
      <c r="L430" s="67">
        <v>0.12</v>
      </c>
      <c r="M430" s="67">
        <v>0.11</v>
      </c>
      <c r="N430" s="67">
        <v>0.11</v>
      </c>
      <c r="O430" s="67">
        <v>0.11</v>
      </c>
      <c r="P430" s="67">
        <v>0.11</v>
      </c>
      <c r="Q430" s="67">
        <v>0.11</v>
      </c>
      <c r="R430" s="67">
        <v>0.11</v>
      </c>
      <c r="S430" s="67">
        <v>0.11</v>
      </c>
      <c r="T430" s="67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</row>
    <row r="431" spans="1:33" ht="36" x14ac:dyDescent="0.35">
      <c r="A431" s="94"/>
      <c r="B431" s="94" t="s">
        <v>40</v>
      </c>
      <c r="C431" s="94" t="s">
        <v>4</v>
      </c>
      <c r="D431" s="104" t="s">
        <v>693</v>
      </c>
      <c r="E431" s="65" t="s">
        <v>694</v>
      </c>
      <c r="F431" s="58">
        <v>20</v>
      </c>
      <c r="G431" s="58" t="s">
        <v>69</v>
      </c>
      <c r="H431" s="58" t="s">
        <v>71</v>
      </c>
      <c r="I431" s="67"/>
      <c r="J431" s="67">
        <v>0.5</v>
      </c>
      <c r="K431" s="67">
        <v>0.5</v>
      </c>
      <c r="L431" s="67"/>
      <c r="M431" s="67"/>
      <c r="N431" s="67"/>
      <c r="O431" s="67"/>
      <c r="P431" s="67"/>
      <c r="Q431" s="67"/>
      <c r="R431" s="67"/>
      <c r="S431" s="67"/>
      <c r="T431" s="67"/>
      <c r="U431" s="94" t="s">
        <v>213</v>
      </c>
      <c r="V431" s="94"/>
      <c r="W431" s="94"/>
      <c r="X431" s="94">
        <v>1496</v>
      </c>
      <c r="Y431" s="94">
        <v>1496</v>
      </c>
      <c r="Z431" s="94">
        <v>1498</v>
      </c>
      <c r="AA431" s="94"/>
      <c r="AB431" s="94"/>
      <c r="AC431" s="94"/>
      <c r="AD431" s="94"/>
      <c r="AE431" s="94"/>
      <c r="AF431" s="94"/>
      <c r="AG431" s="94"/>
    </row>
    <row r="432" spans="1:33" ht="36" x14ac:dyDescent="0.35">
      <c r="A432" s="94"/>
      <c r="B432" s="94"/>
      <c r="C432" s="94"/>
      <c r="D432" s="104"/>
      <c r="E432" s="65" t="s">
        <v>214</v>
      </c>
      <c r="F432" s="58">
        <v>10</v>
      </c>
      <c r="G432" s="58" t="s">
        <v>69</v>
      </c>
      <c r="H432" s="58" t="s">
        <v>71</v>
      </c>
      <c r="I432" s="67"/>
      <c r="J432" s="67">
        <v>0.5</v>
      </c>
      <c r="K432" s="67">
        <v>0.5</v>
      </c>
      <c r="L432" s="67"/>
      <c r="M432" s="67"/>
      <c r="N432" s="67"/>
      <c r="O432" s="67"/>
      <c r="P432" s="67"/>
      <c r="Q432" s="67"/>
      <c r="R432" s="67"/>
      <c r="S432" s="67"/>
      <c r="T432" s="67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</row>
    <row r="433" spans="1:33" ht="36" x14ac:dyDescent="0.35">
      <c r="A433" s="94"/>
      <c r="B433" s="94"/>
      <c r="C433" s="94"/>
      <c r="D433" s="104"/>
      <c r="E433" s="65" t="s">
        <v>215</v>
      </c>
      <c r="F433" s="58">
        <v>70</v>
      </c>
      <c r="G433" s="58" t="s">
        <v>71</v>
      </c>
      <c r="H433" s="58" t="s">
        <v>73</v>
      </c>
      <c r="I433" s="67"/>
      <c r="J433" s="67"/>
      <c r="K433" s="67">
        <v>0.33</v>
      </c>
      <c r="L433" s="67">
        <v>0.33</v>
      </c>
      <c r="M433" s="67">
        <v>0.34</v>
      </c>
      <c r="N433" s="67"/>
      <c r="O433" s="67"/>
      <c r="P433" s="67"/>
      <c r="Q433" s="67"/>
      <c r="R433" s="67"/>
      <c r="S433" s="67"/>
      <c r="T433" s="67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</row>
    <row r="434" spans="1:33" ht="126" x14ac:dyDescent="0.35">
      <c r="A434" s="94"/>
      <c r="B434" s="94"/>
      <c r="C434" s="94"/>
      <c r="D434" s="65" t="s">
        <v>695</v>
      </c>
      <c r="E434" s="65" t="s">
        <v>216</v>
      </c>
      <c r="F434" s="58">
        <v>100</v>
      </c>
      <c r="G434" s="58" t="s">
        <v>71</v>
      </c>
      <c r="H434" s="58" t="s">
        <v>71</v>
      </c>
      <c r="I434" s="67"/>
      <c r="J434" s="67"/>
      <c r="K434" s="67">
        <v>1</v>
      </c>
      <c r="L434" s="67"/>
      <c r="M434" s="67"/>
      <c r="N434" s="67"/>
      <c r="O434" s="67"/>
      <c r="P434" s="67"/>
      <c r="Q434" s="67"/>
      <c r="R434" s="67"/>
      <c r="S434" s="67"/>
      <c r="T434" s="67"/>
      <c r="U434" s="58" t="s">
        <v>696</v>
      </c>
      <c r="V434" s="58"/>
      <c r="W434" s="58"/>
      <c r="X434" s="58">
        <v>60</v>
      </c>
      <c r="Y434" s="58"/>
      <c r="Z434" s="58"/>
      <c r="AA434" s="58"/>
      <c r="AB434" s="58"/>
      <c r="AC434" s="58"/>
      <c r="AD434" s="58"/>
      <c r="AE434" s="58"/>
      <c r="AF434" s="58"/>
      <c r="AG434" s="58"/>
    </row>
    <row r="435" spans="1:33" ht="36" x14ac:dyDescent="0.35">
      <c r="A435" s="94"/>
      <c r="B435" s="94"/>
      <c r="C435" s="94"/>
      <c r="D435" s="104" t="s">
        <v>697</v>
      </c>
      <c r="E435" s="65" t="s">
        <v>694</v>
      </c>
      <c r="F435" s="58">
        <v>20</v>
      </c>
      <c r="G435" s="58" t="s">
        <v>69</v>
      </c>
      <c r="H435" s="58" t="s">
        <v>71</v>
      </c>
      <c r="I435" s="67"/>
      <c r="J435" s="67">
        <v>0.5</v>
      </c>
      <c r="K435" s="67">
        <v>0.5</v>
      </c>
      <c r="L435" s="67"/>
      <c r="M435" s="67"/>
      <c r="N435" s="67"/>
      <c r="O435" s="67"/>
      <c r="P435" s="67"/>
      <c r="Q435" s="67"/>
      <c r="R435" s="67"/>
      <c r="S435" s="67"/>
      <c r="T435" s="67"/>
      <c r="U435" s="94" t="s">
        <v>217</v>
      </c>
      <c r="V435" s="94"/>
      <c r="W435" s="94"/>
      <c r="X435" s="94">
        <v>240</v>
      </c>
      <c r="Y435" s="94"/>
      <c r="Z435" s="94"/>
      <c r="AA435" s="94"/>
      <c r="AB435" s="94"/>
      <c r="AC435" s="94"/>
      <c r="AD435" s="94"/>
      <c r="AE435" s="94"/>
      <c r="AF435" s="94"/>
      <c r="AG435" s="94"/>
    </row>
    <row r="436" spans="1:33" x14ac:dyDescent="0.35">
      <c r="A436" s="94"/>
      <c r="B436" s="94"/>
      <c r="C436" s="94"/>
      <c r="D436" s="104"/>
      <c r="E436" s="65" t="s">
        <v>218</v>
      </c>
      <c r="F436" s="58">
        <v>10</v>
      </c>
      <c r="G436" s="58" t="s">
        <v>69</v>
      </c>
      <c r="H436" s="58" t="s">
        <v>71</v>
      </c>
      <c r="I436" s="67"/>
      <c r="J436" s="67">
        <v>0.5</v>
      </c>
      <c r="K436" s="67">
        <v>0.5</v>
      </c>
      <c r="L436" s="67"/>
      <c r="M436" s="67"/>
      <c r="N436" s="67"/>
      <c r="O436" s="67"/>
      <c r="P436" s="67"/>
      <c r="Q436" s="67"/>
      <c r="R436" s="67"/>
      <c r="S436" s="67"/>
      <c r="T436" s="67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</row>
    <row r="437" spans="1:33" ht="36" x14ac:dyDescent="0.35">
      <c r="A437" s="94"/>
      <c r="B437" s="94"/>
      <c r="C437" s="94"/>
      <c r="D437" s="104"/>
      <c r="E437" s="65" t="s">
        <v>219</v>
      </c>
      <c r="F437" s="58">
        <v>70</v>
      </c>
      <c r="G437" s="58" t="s">
        <v>71</v>
      </c>
      <c r="H437" s="58" t="s">
        <v>73</v>
      </c>
      <c r="I437" s="67"/>
      <c r="J437" s="67"/>
      <c r="K437" s="67">
        <v>0.33</v>
      </c>
      <c r="L437" s="67">
        <v>0.33</v>
      </c>
      <c r="M437" s="67">
        <v>0.34</v>
      </c>
      <c r="N437" s="67"/>
      <c r="O437" s="67"/>
      <c r="P437" s="67"/>
      <c r="Q437" s="67"/>
      <c r="R437" s="67"/>
      <c r="S437" s="67"/>
      <c r="T437" s="67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</row>
    <row r="438" spans="1:33" ht="72" x14ac:dyDescent="0.35">
      <c r="A438" s="94"/>
      <c r="B438" s="104" t="s">
        <v>220</v>
      </c>
      <c r="C438" s="94" t="s">
        <v>7</v>
      </c>
      <c r="D438" s="104" t="s">
        <v>698</v>
      </c>
      <c r="E438" s="65" t="s">
        <v>221</v>
      </c>
      <c r="F438" s="58">
        <v>20</v>
      </c>
      <c r="G438" s="58" t="s">
        <v>69</v>
      </c>
      <c r="H438" s="58" t="s">
        <v>99</v>
      </c>
      <c r="I438" s="67"/>
      <c r="J438" s="67">
        <v>0.14000000000000001</v>
      </c>
      <c r="K438" s="67">
        <v>0.14000000000000001</v>
      </c>
      <c r="L438" s="67">
        <v>0.14000000000000001</v>
      </c>
      <c r="M438" s="67">
        <v>0.14000000000000001</v>
      </c>
      <c r="N438" s="67">
        <v>0.14000000000000001</v>
      </c>
      <c r="O438" s="67">
        <v>0.15</v>
      </c>
      <c r="P438" s="67">
        <v>0.15</v>
      </c>
      <c r="Q438" s="67"/>
      <c r="R438" s="67"/>
      <c r="S438" s="67"/>
      <c r="T438" s="67"/>
      <c r="U438" s="94" t="s">
        <v>222</v>
      </c>
      <c r="V438" s="94"/>
      <c r="W438" s="94"/>
      <c r="X438" s="94"/>
      <c r="Y438" s="94"/>
      <c r="Z438" s="94"/>
      <c r="AA438" s="94"/>
      <c r="AB438" s="94"/>
      <c r="AC438" s="94">
        <v>3</v>
      </c>
      <c r="AD438" s="94"/>
      <c r="AE438" s="94"/>
      <c r="AF438" s="94"/>
      <c r="AG438" s="94"/>
    </row>
    <row r="439" spans="1:33" ht="36" x14ac:dyDescent="0.35">
      <c r="A439" s="94"/>
      <c r="B439" s="104"/>
      <c r="C439" s="94"/>
      <c r="D439" s="104"/>
      <c r="E439" s="65" t="s">
        <v>223</v>
      </c>
      <c r="F439" s="58">
        <v>20</v>
      </c>
      <c r="G439" s="58" t="s">
        <v>71</v>
      </c>
      <c r="H439" s="58" t="s">
        <v>80</v>
      </c>
      <c r="I439" s="67"/>
      <c r="J439" s="67"/>
      <c r="K439" s="67">
        <v>0.17</v>
      </c>
      <c r="L439" s="67">
        <v>0.17</v>
      </c>
      <c r="M439" s="67">
        <v>0.17</v>
      </c>
      <c r="N439" s="67">
        <v>0.17</v>
      </c>
      <c r="O439" s="67">
        <v>0.16</v>
      </c>
      <c r="P439" s="67">
        <v>0.16</v>
      </c>
      <c r="Q439" s="67"/>
      <c r="R439" s="67"/>
      <c r="S439" s="67"/>
      <c r="T439" s="67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</row>
    <row r="440" spans="1:33" ht="36" x14ac:dyDescent="0.35">
      <c r="A440" s="94"/>
      <c r="B440" s="104"/>
      <c r="C440" s="94"/>
      <c r="D440" s="104"/>
      <c r="E440" s="65" t="s">
        <v>224</v>
      </c>
      <c r="F440" s="58">
        <v>20</v>
      </c>
      <c r="G440" s="58" t="s">
        <v>71</v>
      </c>
      <c r="H440" s="58" t="s">
        <v>80</v>
      </c>
      <c r="I440" s="67"/>
      <c r="J440" s="67"/>
      <c r="K440" s="67">
        <v>0.33</v>
      </c>
      <c r="L440" s="67"/>
      <c r="M440" s="67">
        <v>0.33</v>
      </c>
      <c r="N440" s="67"/>
      <c r="O440" s="67">
        <v>0.34</v>
      </c>
      <c r="P440" s="67"/>
      <c r="Q440" s="67"/>
      <c r="R440" s="67"/>
      <c r="S440" s="67"/>
      <c r="T440" s="67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</row>
    <row r="441" spans="1:33" x14ac:dyDescent="0.35">
      <c r="A441" s="94"/>
      <c r="B441" s="104"/>
      <c r="C441" s="94"/>
      <c r="D441" s="104"/>
      <c r="E441" s="65" t="s">
        <v>225</v>
      </c>
      <c r="F441" s="58">
        <v>20</v>
      </c>
      <c r="G441" s="58" t="s">
        <v>99</v>
      </c>
      <c r="H441" s="58" t="s">
        <v>99</v>
      </c>
      <c r="I441" s="67"/>
      <c r="J441" s="67"/>
      <c r="K441" s="67"/>
      <c r="L441" s="67"/>
      <c r="M441" s="67"/>
      <c r="N441" s="67"/>
      <c r="O441" s="67"/>
      <c r="P441" s="67">
        <v>1</v>
      </c>
      <c r="Q441" s="67"/>
      <c r="R441" s="67"/>
      <c r="S441" s="67"/>
      <c r="T441" s="67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</row>
    <row r="442" spans="1:33" x14ac:dyDescent="0.35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</row>
    <row r="443" spans="1:33" x14ac:dyDescent="0.35">
      <c r="A443" s="108"/>
      <c r="B443" s="94" t="s">
        <v>30</v>
      </c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82" t="s">
        <v>32</v>
      </c>
      <c r="AB443" s="82"/>
      <c r="AC443" s="82"/>
      <c r="AD443" s="82"/>
      <c r="AE443" s="82"/>
      <c r="AF443" s="82"/>
      <c r="AG443" s="82"/>
    </row>
    <row r="444" spans="1:33" x14ac:dyDescent="0.35">
      <c r="A444" s="108"/>
      <c r="B444" s="94" t="s">
        <v>37</v>
      </c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82" t="s">
        <v>38</v>
      </c>
      <c r="AB444" s="82"/>
      <c r="AC444" s="82"/>
      <c r="AD444" s="82"/>
      <c r="AE444" s="82"/>
      <c r="AF444" s="82"/>
      <c r="AG444" s="82"/>
    </row>
    <row r="445" spans="1:33" x14ac:dyDescent="0.35">
      <c r="A445" s="108"/>
      <c r="B445" s="94" t="s">
        <v>31</v>
      </c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82"/>
      <c r="AB445" s="82"/>
      <c r="AC445" s="82"/>
      <c r="AD445" s="82"/>
      <c r="AE445" s="82"/>
      <c r="AF445" s="82"/>
      <c r="AG445" s="82"/>
    </row>
    <row r="446" spans="1:33" x14ac:dyDescent="0.35">
      <c r="A446" s="108"/>
      <c r="B446" s="109" t="s">
        <v>1363</v>
      </c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82" t="s">
        <v>53</v>
      </c>
      <c r="AB446" s="82"/>
      <c r="AC446" s="82"/>
      <c r="AD446" s="82"/>
      <c r="AE446" s="82"/>
      <c r="AF446" s="82"/>
      <c r="AG446" s="82"/>
    </row>
    <row r="447" spans="1:33" x14ac:dyDescent="0.35">
      <c r="A447" s="94" t="s">
        <v>0</v>
      </c>
      <c r="B447" s="94" t="s">
        <v>1</v>
      </c>
      <c r="C447" s="94" t="s">
        <v>2</v>
      </c>
      <c r="D447" s="94" t="s">
        <v>34</v>
      </c>
      <c r="E447" s="94"/>
      <c r="F447" s="94"/>
      <c r="G447" s="94"/>
      <c r="H447" s="94"/>
      <c r="I447" s="94" t="s">
        <v>15</v>
      </c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 t="s">
        <v>35</v>
      </c>
      <c r="V447" s="94" t="s">
        <v>11</v>
      </c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</row>
    <row r="448" spans="1:33" ht="54" x14ac:dyDescent="0.35">
      <c r="A448" s="94"/>
      <c r="B448" s="94"/>
      <c r="C448" s="94"/>
      <c r="D448" s="58" t="s">
        <v>10</v>
      </c>
      <c r="E448" s="58" t="s">
        <v>36</v>
      </c>
      <c r="F448" s="58" t="s">
        <v>12</v>
      </c>
      <c r="G448" s="58" t="s">
        <v>13</v>
      </c>
      <c r="H448" s="58" t="s">
        <v>14</v>
      </c>
      <c r="I448" s="58" t="s">
        <v>16</v>
      </c>
      <c r="J448" s="58" t="s">
        <v>17</v>
      </c>
      <c r="K448" s="58" t="s">
        <v>18</v>
      </c>
      <c r="L448" s="58" t="s">
        <v>19</v>
      </c>
      <c r="M448" s="58" t="s">
        <v>20</v>
      </c>
      <c r="N448" s="58" t="s">
        <v>21</v>
      </c>
      <c r="O448" s="58" t="s">
        <v>22</v>
      </c>
      <c r="P448" s="58" t="s">
        <v>23</v>
      </c>
      <c r="Q448" s="58" t="s">
        <v>24</v>
      </c>
      <c r="R448" s="58" t="s">
        <v>25</v>
      </c>
      <c r="S448" s="58" t="s">
        <v>26</v>
      </c>
      <c r="T448" s="58" t="s">
        <v>27</v>
      </c>
      <c r="U448" s="94"/>
      <c r="V448" s="58" t="s">
        <v>16</v>
      </c>
      <c r="W448" s="58" t="s">
        <v>17</v>
      </c>
      <c r="X448" s="58" t="s">
        <v>18</v>
      </c>
      <c r="Y448" s="58" t="s">
        <v>19</v>
      </c>
      <c r="Z448" s="58" t="s">
        <v>20</v>
      </c>
      <c r="AA448" s="58" t="s">
        <v>21</v>
      </c>
      <c r="AB448" s="58" t="s">
        <v>22</v>
      </c>
      <c r="AC448" s="58" t="s">
        <v>23</v>
      </c>
      <c r="AD448" s="58" t="s">
        <v>24</v>
      </c>
      <c r="AE448" s="58" t="s">
        <v>25</v>
      </c>
      <c r="AF448" s="58" t="s">
        <v>26</v>
      </c>
      <c r="AG448" s="58" t="s">
        <v>27</v>
      </c>
    </row>
    <row r="449" spans="1:33" ht="90" x14ac:dyDescent="0.35">
      <c r="A449" s="94" t="s">
        <v>93</v>
      </c>
      <c r="B449" s="94" t="s">
        <v>137</v>
      </c>
      <c r="C449" s="97" t="s">
        <v>7</v>
      </c>
      <c r="D449" s="99" t="s">
        <v>733</v>
      </c>
      <c r="E449" s="30" t="s">
        <v>1066</v>
      </c>
      <c r="F449" s="60">
        <v>50</v>
      </c>
      <c r="G449" s="31" t="s">
        <v>95</v>
      </c>
      <c r="H449" s="31" t="s">
        <v>71</v>
      </c>
      <c r="I449" s="10">
        <v>0.25</v>
      </c>
      <c r="J449" s="10">
        <v>0.25</v>
      </c>
      <c r="K449" s="10">
        <v>0.5</v>
      </c>
      <c r="L449" s="60"/>
      <c r="M449" s="60"/>
      <c r="N449" s="60"/>
      <c r="O449" s="60"/>
      <c r="P449" s="60"/>
      <c r="Q449" s="60"/>
      <c r="R449" s="60"/>
      <c r="S449" s="60"/>
      <c r="T449" s="60"/>
      <c r="U449" s="97" t="s">
        <v>1067</v>
      </c>
      <c r="V449" s="97">
        <v>0</v>
      </c>
      <c r="W449" s="97">
        <v>0</v>
      </c>
      <c r="X449" s="97">
        <v>1</v>
      </c>
      <c r="Y449" s="97">
        <v>0</v>
      </c>
      <c r="Z449" s="97">
        <v>0</v>
      </c>
      <c r="AA449" s="97">
        <v>0</v>
      </c>
      <c r="AB449" s="97">
        <v>0</v>
      </c>
      <c r="AC449" s="97">
        <v>0</v>
      </c>
      <c r="AD449" s="97">
        <v>0</v>
      </c>
      <c r="AE449" s="97">
        <v>0</v>
      </c>
      <c r="AF449" s="97">
        <v>0</v>
      </c>
      <c r="AG449" s="97">
        <v>0</v>
      </c>
    </row>
    <row r="450" spans="1:33" ht="108" x14ac:dyDescent="0.35">
      <c r="A450" s="94"/>
      <c r="B450" s="94"/>
      <c r="C450" s="97"/>
      <c r="D450" s="99"/>
      <c r="E450" s="30" t="s">
        <v>1068</v>
      </c>
      <c r="F450" s="60">
        <v>50</v>
      </c>
      <c r="G450" s="31" t="s">
        <v>71</v>
      </c>
      <c r="H450" s="31" t="s">
        <v>72</v>
      </c>
      <c r="I450" s="60"/>
      <c r="J450" s="60"/>
      <c r="K450" s="10">
        <v>0.5</v>
      </c>
      <c r="L450" s="10">
        <v>0.5</v>
      </c>
      <c r="M450" s="60"/>
      <c r="N450" s="60"/>
      <c r="O450" s="60"/>
      <c r="P450" s="60"/>
      <c r="Q450" s="60"/>
      <c r="R450" s="60"/>
      <c r="S450" s="60"/>
      <c r="T450" s="60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</row>
    <row r="451" spans="1:33" ht="54" x14ac:dyDescent="0.35">
      <c r="A451" s="94"/>
      <c r="B451" s="94"/>
      <c r="C451" s="97"/>
      <c r="D451" s="99" t="s">
        <v>734</v>
      </c>
      <c r="E451" s="30" t="s">
        <v>1069</v>
      </c>
      <c r="F451" s="60">
        <v>25</v>
      </c>
      <c r="G451" s="31" t="s">
        <v>95</v>
      </c>
      <c r="H451" s="31" t="s">
        <v>95</v>
      </c>
      <c r="I451" s="10">
        <v>1</v>
      </c>
      <c r="J451" s="1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97" t="s">
        <v>1070</v>
      </c>
      <c r="V451" s="97">
        <v>0</v>
      </c>
      <c r="W451" s="97">
        <v>0</v>
      </c>
      <c r="X451" s="97">
        <v>0</v>
      </c>
      <c r="Y451" s="97">
        <v>1</v>
      </c>
      <c r="Z451" s="97">
        <v>0</v>
      </c>
      <c r="AA451" s="97">
        <v>0</v>
      </c>
      <c r="AB451" s="97">
        <v>0</v>
      </c>
      <c r="AC451" s="97">
        <v>0</v>
      </c>
      <c r="AD451" s="97">
        <v>0</v>
      </c>
      <c r="AE451" s="97">
        <v>0</v>
      </c>
      <c r="AF451" s="97">
        <v>0</v>
      </c>
      <c r="AG451" s="97">
        <v>0</v>
      </c>
    </row>
    <row r="452" spans="1:33" ht="54" x14ac:dyDescent="0.35">
      <c r="A452" s="94"/>
      <c r="B452" s="94"/>
      <c r="C452" s="97"/>
      <c r="D452" s="99"/>
      <c r="E452" s="30" t="s">
        <v>1071</v>
      </c>
      <c r="F452" s="60">
        <v>25</v>
      </c>
      <c r="G452" s="31" t="s">
        <v>69</v>
      </c>
      <c r="H452" s="31" t="s">
        <v>71</v>
      </c>
      <c r="I452" s="60"/>
      <c r="J452" s="10">
        <v>0.5</v>
      </c>
      <c r="K452" s="10">
        <v>0.5</v>
      </c>
      <c r="L452" s="60"/>
      <c r="M452" s="60"/>
      <c r="N452" s="60"/>
      <c r="O452" s="60"/>
      <c r="P452" s="60"/>
      <c r="Q452" s="60"/>
      <c r="R452" s="60"/>
      <c r="S452" s="60"/>
      <c r="T452" s="60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</row>
    <row r="453" spans="1:33" ht="72" x14ac:dyDescent="0.35">
      <c r="A453" s="94"/>
      <c r="B453" s="94"/>
      <c r="C453" s="97"/>
      <c r="D453" s="99"/>
      <c r="E453" s="30" t="s">
        <v>227</v>
      </c>
      <c r="F453" s="60">
        <v>50</v>
      </c>
      <c r="G453" s="31" t="s">
        <v>71</v>
      </c>
      <c r="H453" s="31" t="s">
        <v>72</v>
      </c>
      <c r="I453" s="10"/>
      <c r="J453" s="10"/>
      <c r="K453" s="10">
        <v>0.5</v>
      </c>
      <c r="L453" s="10">
        <v>0.5</v>
      </c>
      <c r="M453" s="60"/>
      <c r="N453" s="60"/>
      <c r="O453" s="60"/>
      <c r="P453" s="60"/>
      <c r="Q453" s="60"/>
      <c r="R453" s="60"/>
      <c r="S453" s="60"/>
      <c r="T453" s="60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</row>
    <row r="454" spans="1:33" ht="54" x14ac:dyDescent="0.35">
      <c r="A454" s="94"/>
      <c r="B454" s="94"/>
      <c r="C454" s="97"/>
      <c r="D454" s="99" t="s">
        <v>1096</v>
      </c>
      <c r="E454" s="30" t="s">
        <v>1072</v>
      </c>
      <c r="F454" s="60">
        <v>60</v>
      </c>
      <c r="G454" s="31" t="s">
        <v>95</v>
      </c>
      <c r="H454" s="31" t="s">
        <v>69</v>
      </c>
      <c r="I454" s="10">
        <v>0.5</v>
      </c>
      <c r="J454" s="10">
        <v>0.5</v>
      </c>
      <c r="K454" s="10"/>
      <c r="L454" s="10"/>
      <c r="M454" s="10"/>
      <c r="N454" s="60"/>
      <c r="O454" s="60"/>
      <c r="P454" s="10"/>
      <c r="Q454" s="10"/>
      <c r="R454" s="10"/>
      <c r="S454" s="10"/>
      <c r="T454" s="10"/>
      <c r="U454" s="97" t="s">
        <v>1073</v>
      </c>
      <c r="V454" s="97">
        <v>0</v>
      </c>
      <c r="W454" s="97">
        <v>0</v>
      </c>
      <c r="X454" s="97">
        <v>0</v>
      </c>
      <c r="Y454" s="97">
        <v>0</v>
      </c>
      <c r="Z454" s="97">
        <v>1</v>
      </c>
      <c r="AA454" s="97">
        <v>0</v>
      </c>
      <c r="AB454" s="97">
        <v>0</v>
      </c>
      <c r="AC454" s="97">
        <v>0</v>
      </c>
      <c r="AD454" s="97">
        <v>0</v>
      </c>
      <c r="AE454" s="97">
        <v>0</v>
      </c>
      <c r="AF454" s="97">
        <v>0</v>
      </c>
      <c r="AG454" s="97">
        <v>0</v>
      </c>
    </row>
    <row r="455" spans="1:33" ht="54" x14ac:dyDescent="0.35">
      <c r="A455" s="94"/>
      <c r="B455" s="94"/>
      <c r="C455" s="97"/>
      <c r="D455" s="99"/>
      <c r="E455" s="30" t="s">
        <v>1074</v>
      </c>
      <c r="F455" s="60">
        <v>20</v>
      </c>
      <c r="G455" s="31" t="s">
        <v>71</v>
      </c>
      <c r="H455" s="31" t="s">
        <v>72</v>
      </c>
      <c r="I455" s="10"/>
      <c r="J455" s="10"/>
      <c r="K455" s="10">
        <v>0.5</v>
      </c>
      <c r="L455" s="10">
        <v>0.5</v>
      </c>
      <c r="M455" s="10"/>
      <c r="N455" s="60"/>
      <c r="O455" s="60"/>
      <c r="P455" s="10"/>
      <c r="Q455" s="10"/>
      <c r="R455" s="10"/>
      <c r="S455" s="10"/>
      <c r="T455" s="10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</row>
    <row r="456" spans="1:33" ht="54" x14ac:dyDescent="0.35">
      <c r="A456" s="94"/>
      <c r="B456" s="94"/>
      <c r="C456" s="97"/>
      <c r="D456" s="99"/>
      <c r="E456" s="30" t="s">
        <v>228</v>
      </c>
      <c r="F456" s="60">
        <v>20</v>
      </c>
      <c r="G456" s="31" t="s">
        <v>72</v>
      </c>
      <c r="H456" s="31" t="s">
        <v>73</v>
      </c>
      <c r="I456" s="60"/>
      <c r="J456" s="60"/>
      <c r="K456" s="60"/>
      <c r="L456" s="10">
        <v>0.5</v>
      </c>
      <c r="M456" s="10">
        <v>0.5</v>
      </c>
      <c r="N456" s="60"/>
      <c r="O456" s="60"/>
      <c r="P456" s="10"/>
      <c r="Q456" s="10"/>
      <c r="R456" s="10"/>
      <c r="S456" s="10"/>
      <c r="T456" s="10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</row>
    <row r="457" spans="1:33" ht="72" x14ac:dyDescent="0.35">
      <c r="A457" s="94"/>
      <c r="B457" s="94"/>
      <c r="C457" s="97"/>
      <c r="D457" s="99" t="s">
        <v>735</v>
      </c>
      <c r="E457" s="30" t="s">
        <v>1075</v>
      </c>
      <c r="F457" s="60">
        <v>60</v>
      </c>
      <c r="G457" s="31" t="s">
        <v>95</v>
      </c>
      <c r="H457" s="31" t="s">
        <v>72</v>
      </c>
      <c r="I457" s="10">
        <v>0.25</v>
      </c>
      <c r="J457" s="10">
        <v>0.25</v>
      </c>
      <c r="K457" s="10">
        <v>0.25</v>
      </c>
      <c r="L457" s="10">
        <v>0.25</v>
      </c>
      <c r="M457" s="10"/>
      <c r="N457" s="60"/>
      <c r="O457" s="60"/>
      <c r="P457" s="60"/>
      <c r="Q457" s="60"/>
      <c r="R457" s="60"/>
      <c r="S457" s="60"/>
      <c r="T457" s="60"/>
      <c r="U457" s="97" t="s">
        <v>1076</v>
      </c>
      <c r="V457" s="97">
        <v>0</v>
      </c>
      <c r="W457" s="97">
        <v>0</v>
      </c>
      <c r="X457" s="97">
        <v>0</v>
      </c>
      <c r="Y457" s="97">
        <v>0</v>
      </c>
      <c r="Z457" s="97">
        <v>0</v>
      </c>
      <c r="AA457" s="97">
        <v>1</v>
      </c>
      <c r="AB457" s="97">
        <v>0</v>
      </c>
      <c r="AC457" s="97">
        <v>0</v>
      </c>
      <c r="AD457" s="97">
        <v>0</v>
      </c>
      <c r="AE457" s="97">
        <v>0</v>
      </c>
      <c r="AF457" s="97">
        <v>0</v>
      </c>
      <c r="AG457" s="97">
        <v>0</v>
      </c>
    </row>
    <row r="458" spans="1:33" ht="72" x14ac:dyDescent="0.35">
      <c r="A458" s="94"/>
      <c r="B458" s="94"/>
      <c r="C458" s="97"/>
      <c r="D458" s="99"/>
      <c r="E458" s="30" t="s">
        <v>1077</v>
      </c>
      <c r="F458" s="60">
        <v>20</v>
      </c>
      <c r="G458" s="31" t="s">
        <v>95</v>
      </c>
      <c r="H458" s="31" t="s">
        <v>72</v>
      </c>
      <c r="I458" s="10">
        <v>0.25</v>
      </c>
      <c r="J458" s="10">
        <v>0.25</v>
      </c>
      <c r="K458" s="10">
        <v>0.25</v>
      </c>
      <c r="L458" s="10">
        <v>0.25</v>
      </c>
      <c r="M458" s="10"/>
      <c r="N458" s="60"/>
      <c r="O458" s="60"/>
      <c r="P458" s="60"/>
      <c r="Q458" s="60"/>
      <c r="R458" s="60"/>
      <c r="S458" s="60"/>
      <c r="T458" s="60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</row>
    <row r="459" spans="1:33" ht="72" x14ac:dyDescent="0.35">
      <c r="A459" s="94"/>
      <c r="B459" s="94"/>
      <c r="C459" s="97"/>
      <c r="D459" s="99"/>
      <c r="E459" s="30" t="s">
        <v>229</v>
      </c>
      <c r="F459" s="60">
        <v>20</v>
      </c>
      <c r="G459" s="31" t="s">
        <v>72</v>
      </c>
      <c r="H459" s="31" t="s">
        <v>74</v>
      </c>
      <c r="I459" s="60"/>
      <c r="J459" s="60"/>
      <c r="K459" s="60"/>
      <c r="L459" s="10">
        <v>0.5</v>
      </c>
      <c r="M459" s="10">
        <v>0.25</v>
      </c>
      <c r="N459" s="10">
        <v>0.25</v>
      </c>
      <c r="O459" s="60"/>
      <c r="P459" s="60"/>
      <c r="Q459" s="10"/>
      <c r="R459" s="10"/>
      <c r="S459" s="10"/>
      <c r="T459" s="10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</row>
    <row r="460" spans="1:33" ht="108" x14ac:dyDescent="0.35">
      <c r="A460" s="94"/>
      <c r="B460" s="94"/>
      <c r="C460" s="97"/>
      <c r="D460" s="99" t="s">
        <v>736</v>
      </c>
      <c r="E460" s="30" t="s">
        <v>1078</v>
      </c>
      <c r="F460" s="60">
        <v>30</v>
      </c>
      <c r="G460" s="31" t="s">
        <v>95</v>
      </c>
      <c r="H460" s="3" t="s">
        <v>72</v>
      </c>
      <c r="I460" s="10">
        <v>0.25</v>
      </c>
      <c r="J460" s="10">
        <v>0.25</v>
      </c>
      <c r="K460" s="10">
        <v>0.25</v>
      </c>
      <c r="L460" s="10">
        <v>0.25</v>
      </c>
      <c r="M460" s="10"/>
      <c r="N460" s="63"/>
      <c r="O460" s="60"/>
      <c r="P460" s="60"/>
      <c r="Q460" s="60"/>
      <c r="R460" s="60"/>
      <c r="S460" s="10"/>
      <c r="T460" s="10"/>
      <c r="U460" s="97" t="s">
        <v>1079</v>
      </c>
      <c r="V460" s="97">
        <v>0</v>
      </c>
      <c r="W460" s="97">
        <v>0</v>
      </c>
      <c r="X460" s="97">
        <v>0</v>
      </c>
      <c r="Y460" s="97">
        <v>0</v>
      </c>
      <c r="Z460" s="97">
        <v>0</v>
      </c>
      <c r="AA460" s="97">
        <v>0</v>
      </c>
      <c r="AB460" s="97">
        <v>1</v>
      </c>
      <c r="AC460" s="97">
        <v>0</v>
      </c>
      <c r="AD460" s="97">
        <v>0</v>
      </c>
      <c r="AE460" s="97">
        <v>0</v>
      </c>
      <c r="AF460" s="97">
        <v>0</v>
      </c>
      <c r="AG460" s="97">
        <v>0</v>
      </c>
    </row>
    <row r="461" spans="1:33" ht="72" x14ac:dyDescent="0.35">
      <c r="A461" s="94"/>
      <c r="B461" s="94"/>
      <c r="C461" s="97"/>
      <c r="D461" s="99"/>
      <c r="E461" s="30" t="s">
        <v>230</v>
      </c>
      <c r="F461" s="60">
        <v>70</v>
      </c>
      <c r="G461" s="3" t="s">
        <v>72</v>
      </c>
      <c r="H461" s="3" t="s">
        <v>80</v>
      </c>
      <c r="I461" s="63"/>
      <c r="J461" s="63"/>
      <c r="K461" s="63"/>
      <c r="L461" s="10">
        <v>0.25</v>
      </c>
      <c r="M461" s="10">
        <v>0.25</v>
      </c>
      <c r="N461" s="10">
        <v>0.25</v>
      </c>
      <c r="O461" s="10">
        <v>0.25</v>
      </c>
      <c r="P461" s="10"/>
      <c r="Q461" s="10"/>
      <c r="R461" s="10"/>
      <c r="S461" s="10"/>
      <c r="T461" s="10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</row>
    <row r="462" spans="1:33" ht="90" x14ac:dyDescent="0.35">
      <c r="A462" s="94"/>
      <c r="B462" s="94"/>
      <c r="C462" s="97"/>
      <c r="D462" s="74" t="s">
        <v>737</v>
      </c>
      <c r="E462" s="30" t="s">
        <v>231</v>
      </c>
      <c r="F462" s="60">
        <v>100</v>
      </c>
      <c r="G462" s="31" t="s">
        <v>71</v>
      </c>
      <c r="H462" s="31" t="s">
        <v>179</v>
      </c>
      <c r="I462" s="60"/>
      <c r="J462" s="60"/>
      <c r="K462" s="10">
        <v>0.5</v>
      </c>
      <c r="L462" s="10"/>
      <c r="M462" s="10"/>
      <c r="N462" s="10"/>
      <c r="O462" s="10"/>
      <c r="P462" s="10"/>
      <c r="Q462" s="10"/>
      <c r="R462" s="10">
        <v>0.5</v>
      </c>
      <c r="S462" s="10"/>
      <c r="T462" s="10"/>
      <c r="U462" s="60" t="s">
        <v>1080</v>
      </c>
      <c r="V462" s="60">
        <v>0</v>
      </c>
      <c r="W462" s="60">
        <v>0</v>
      </c>
      <c r="X462" s="60">
        <v>0</v>
      </c>
      <c r="Y462" s="60">
        <v>0</v>
      </c>
      <c r="Z462" s="60">
        <v>0</v>
      </c>
      <c r="AA462" s="60">
        <v>0</v>
      </c>
      <c r="AB462" s="60">
        <v>0</v>
      </c>
      <c r="AC462" s="60">
        <v>0</v>
      </c>
      <c r="AD462" s="60">
        <v>0</v>
      </c>
      <c r="AE462" s="60">
        <v>1</v>
      </c>
      <c r="AF462" s="60">
        <v>0</v>
      </c>
      <c r="AG462" s="60">
        <v>0</v>
      </c>
    </row>
    <row r="463" spans="1:33" ht="126" x14ac:dyDescent="0.35">
      <c r="A463" s="94"/>
      <c r="B463" s="94"/>
      <c r="C463" s="97"/>
      <c r="D463" s="74" t="s">
        <v>738</v>
      </c>
      <c r="E463" s="30" t="s">
        <v>1081</v>
      </c>
      <c r="F463" s="60">
        <v>100</v>
      </c>
      <c r="G463" s="31" t="s">
        <v>73</v>
      </c>
      <c r="H463" s="31" t="s">
        <v>99</v>
      </c>
      <c r="I463" s="60"/>
      <c r="J463" s="10"/>
      <c r="K463" s="10"/>
      <c r="L463" s="10"/>
      <c r="M463" s="10">
        <v>0.5</v>
      </c>
      <c r="N463" s="60"/>
      <c r="O463" s="10"/>
      <c r="P463" s="10">
        <v>0.5</v>
      </c>
      <c r="Q463" s="10"/>
      <c r="R463" s="10"/>
      <c r="S463" s="10"/>
      <c r="T463" s="10"/>
      <c r="U463" s="60" t="s">
        <v>1082</v>
      </c>
      <c r="V463" s="60">
        <v>0</v>
      </c>
      <c r="W463" s="60">
        <v>0</v>
      </c>
      <c r="X463" s="60">
        <v>0</v>
      </c>
      <c r="Y463" s="60">
        <v>0</v>
      </c>
      <c r="Z463" s="60">
        <v>0</v>
      </c>
      <c r="AA463" s="60">
        <v>0</v>
      </c>
      <c r="AB463" s="60">
        <v>0</v>
      </c>
      <c r="AC463" s="60">
        <v>1</v>
      </c>
      <c r="AD463" s="60">
        <v>0</v>
      </c>
      <c r="AE463" s="60">
        <v>0</v>
      </c>
      <c r="AF463" s="60">
        <v>0</v>
      </c>
      <c r="AG463" s="60">
        <v>0</v>
      </c>
    </row>
    <row r="464" spans="1:33" ht="162" x14ac:dyDescent="0.35">
      <c r="A464" s="94"/>
      <c r="B464" s="94"/>
      <c r="C464" s="97"/>
      <c r="D464" s="74" t="s">
        <v>1097</v>
      </c>
      <c r="E464" s="30" t="s">
        <v>232</v>
      </c>
      <c r="F464" s="60">
        <v>100</v>
      </c>
      <c r="G464" s="31" t="s">
        <v>74</v>
      </c>
      <c r="H464" s="31" t="s">
        <v>152</v>
      </c>
      <c r="I464" s="11"/>
      <c r="J464" s="11"/>
      <c r="K464" s="11"/>
      <c r="L464" s="11"/>
      <c r="M464" s="11"/>
      <c r="N464" s="10">
        <v>0.5</v>
      </c>
      <c r="O464" s="11"/>
      <c r="P464" s="11"/>
      <c r="Q464" s="11"/>
      <c r="R464" s="11"/>
      <c r="S464" s="10">
        <v>0.5</v>
      </c>
      <c r="T464" s="11"/>
      <c r="U464" s="60" t="s">
        <v>1083</v>
      </c>
      <c r="V464" s="60">
        <v>0</v>
      </c>
      <c r="W464" s="60">
        <v>0</v>
      </c>
      <c r="X464" s="60">
        <v>0</v>
      </c>
      <c r="Y464" s="60">
        <v>0</v>
      </c>
      <c r="Z464" s="60">
        <v>0</v>
      </c>
      <c r="AA464" s="60">
        <v>4</v>
      </c>
      <c r="AB464" s="60">
        <v>0</v>
      </c>
      <c r="AC464" s="60">
        <v>0</v>
      </c>
      <c r="AD464" s="60">
        <v>0</v>
      </c>
      <c r="AE464" s="60">
        <v>0</v>
      </c>
      <c r="AF464" s="60">
        <v>4</v>
      </c>
      <c r="AG464" s="60">
        <v>0</v>
      </c>
    </row>
    <row r="465" spans="1:33" ht="36" x14ac:dyDescent="0.35">
      <c r="A465" s="97" t="s">
        <v>8</v>
      </c>
      <c r="B465" s="94" t="s">
        <v>233</v>
      </c>
      <c r="C465" s="97" t="s">
        <v>9</v>
      </c>
      <c r="D465" s="99" t="s">
        <v>739</v>
      </c>
      <c r="E465" s="30" t="s">
        <v>234</v>
      </c>
      <c r="F465" s="60">
        <v>10</v>
      </c>
      <c r="G465" s="31" t="s">
        <v>95</v>
      </c>
      <c r="H465" s="31" t="s">
        <v>95</v>
      </c>
      <c r="I465" s="10">
        <v>1</v>
      </c>
      <c r="J465" s="10"/>
      <c r="K465" s="10"/>
      <c r="L465" s="10"/>
      <c r="M465" s="10"/>
      <c r="N465" s="10"/>
      <c r="O465" s="10"/>
      <c r="P465" s="10"/>
      <c r="Q465" s="60"/>
      <c r="R465" s="60"/>
      <c r="S465" s="60"/>
      <c r="T465" s="60"/>
      <c r="U465" s="97" t="s">
        <v>235</v>
      </c>
      <c r="V465" s="97">
        <v>0</v>
      </c>
      <c r="W465" s="97">
        <v>0</v>
      </c>
      <c r="X465" s="97">
        <v>3</v>
      </c>
      <c r="Y465" s="97">
        <v>0</v>
      </c>
      <c r="Z465" s="97">
        <v>0</v>
      </c>
      <c r="AA465" s="97">
        <v>3</v>
      </c>
      <c r="AB465" s="97">
        <v>0</v>
      </c>
      <c r="AC465" s="97">
        <v>0</v>
      </c>
      <c r="AD465" s="97">
        <v>3</v>
      </c>
      <c r="AE465" s="97">
        <v>0</v>
      </c>
      <c r="AF465" s="97">
        <v>0</v>
      </c>
      <c r="AG465" s="97">
        <v>1</v>
      </c>
    </row>
    <row r="466" spans="1:33" ht="90" x14ac:dyDescent="0.35">
      <c r="A466" s="97"/>
      <c r="B466" s="94"/>
      <c r="C466" s="97"/>
      <c r="D466" s="99"/>
      <c r="E466" s="30" t="s">
        <v>236</v>
      </c>
      <c r="F466" s="60">
        <v>90</v>
      </c>
      <c r="G466" s="31" t="s">
        <v>71</v>
      </c>
      <c r="H466" s="31" t="s">
        <v>101</v>
      </c>
      <c r="I466" s="10"/>
      <c r="J466" s="10"/>
      <c r="K466" s="10">
        <v>0.3</v>
      </c>
      <c r="L466" s="10"/>
      <c r="M466" s="10"/>
      <c r="N466" s="10">
        <v>0.3</v>
      </c>
      <c r="O466" s="10"/>
      <c r="P466" s="10"/>
      <c r="Q466" s="10">
        <v>0.3</v>
      </c>
      <c r="R466" s="10"/>
      <c r="S466" s="10"/>
      <c r="T466" s="10">
        <v>0.1</v>
      </c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</row>
    <row r="467" spans="1:33" ht="54" x14ac:dyDescent="0.35">
      <c r="A467" s="97"/>
      <c r="B467" s="94"/>
      <c r="C467" s="97"/>
      <c r="D467" s="99" t="s">
        <v>740</v>
      </c>
      <c r="E467" s="30" t="s">
        <v>1084</v>
      </c>
      <c r="F467" s="60">
        <v>10</v>
      </c>
      <c r="G467" s="31" t="s">
        <v>69</v>
      </c>
      <c r="H467" s="31" t="s">
        <v>71</v>
      </c>
      <c r="I467" s="10"/>
      <c r="J467" s="10">
        <v>0.5</v>
      </c>
      <c r="K467" s="10">
        <v>0.5</v>
      </c>
      <c r="L467" s="10"/>
      <c r="M467" s="10"/>
      <c r="N467" s="10"/>
      <c r="O467" s="10"/>
      <c r="P467" s="10"/>
      <c r="Q467" s="10"/>
      <c r="R467" s="10"/>
      <c r="S467" s="10"/>
      <c r="T467" s="10"/>
      <c r="U467" s="97" t="s">
        <v>238</v>
      </c>
      <c r="V467" s="97">
        <v>0</v>
      </c>
      <c r="W467" s="97">
        <v>150</v>
      </c>
      <c r="X467" s="97">
        <v>150</v>
      </c>
      <c r="Y467" s="97">
        <v>150</v>
      </c>
      <c r="Z467" s="97">
        <v>150</v>
      </c>
      <c r="AA467" s="97">
        <v>150</v>
      </c>
      <c r="AB467" s="97">
        <v>150</v>
      </c>
      <c r="AC467" s="97">
        <v>150</v>
      </c>
      <c r="AD467" s="97">
        <v>150</v>
      </c>
      <c r="AE467" s="97">
        <v>150</v>
      </c>
      <c r="AF467" s="97">
        <v>150</v>
      </c>
      <c r="AG467" s="97">
        <v>0</v>
      </c>
    </row>
    <row r="468" spans="1:33" x14ac:dyDescent="0.35">
      <c r="A468" s="97"/>
      <c r="B468" s="94"/>
      <c r="C468" s="97"/>
      <c r="D468" s="99"/>
      <c r="E468" s="30" t="s">
        <v>237</v>
      </c>
      <c r="F468" s="60">
        <v>60</v>
      </c>
      <c r="G468" s="31" t="s">
        <v>69</v>
      </c>
      <c r="H468" s="31" t="s">
        <v>152</v>
      </c>
      <c r="I468" s="10"/>
      <c r="J468" s="10">
        <v>0.1</v>
      </c>
      <c r="K468" s="10">
        <v>0.1</v>
      </c>
      <c r="L468" s="10">
        <v>0.1</v>
      </c>
      <c r="M468" s="10">
        <v>0.1</v>
      </c>
      <c r="N468" s="10">
        <v>0.1</v>
      </c>
      <c r="O468" s="10">
        <v>0.1</v>
      </c>
      <c r="P468" s="10">
        <v>0.1</v>
      </c>
      <c r="Q468" s="10">
        <v>0.1</v>
      </c>
      <c r="R468" s="10">
        <v>0.1</v>
      </c>
      <c r="S468" s="10">
        <v>0.1</v>
      </c>
      <c r="T468" s="10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</row>
    <row r="469" spans="1:33" s="33" customFormat="1" ht="72" x14ac:dyDescent="0.25">
      <c r="A469" s="97"/>
      <c r="B469" s="94"/>
      <c r="C469" s="97"/>
      <c r="D469" s="99"/>
      <c r="E469" s="30" t="s">
        <v>239</v>
      </c>
      <c r="F469" s="60">
        <v>10</v>
      </c>
      <c r="G469" s="31" t="s">
        <v>74</v>
      </c>
      <c r="H469" s="31" t="s">
        <v>101</v>
      </c>
      <c r="I469" s="10"/>
      <c r="J469" s="32"/>
      <c r="K469" s="10"/>
      <c r="L469" s="10"/>
      <c r="M469" s="10"/>
      <c r="N469" s="10">
        <v>0.5</v>
      </c>
      <c r="O469" s="10"/>
      <c r="P469" s="10"/>
      <c r="Q469" s="10"/>
      <c r="R469" s="10"/>
      <c r="S469" s="10"/>
      <c r="T469" s="10">
        <v>0.5</v>
      </c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</row>
    <row r="470" spans="1:33" s="33" customFormat="1" ht="54" x14ac:dyDescent="0.25">
      <c r="A470" s="97"/>
      <c r="B470" s="94"/>
      <c r="C470" s="97"/>
      <c r="D470" s="99" t="s">
        <v>741</v>
      </c>
      <c r="E470" s="30" t="s">
        <v>1084</v>
      </c>
      <c r="F470" s="60">
        <v>20</v>
      </c>
      <c r="G470" s="31" t="s">
        <v>69</v>
      </c>
      <c r="H470" s="31" t="s">
        <v>71</v>
      </c>
      <c r="I470" s="10"/>
      <c r="J470" s="10">
        <v>0.5</v>
      </c>
      <c r="K470" s="10">
        <v>0.5</v>
      </c>
      <c r="L470" s="10"/>
      <c r="M470" s="10"/>
      <c r="N470" s="10"/>
      <c r="O470" s="10"/>
      <c r="P470" s="10"/>
      <c r="Q470" s="10"/>
      <c r="R470" s="10"/>
      <c r="S470" s="10"/>
      <c r="T470" s="10"/>
      <c r="U470" s="101" t="s">
        <v>241</v>
      </c>
      <c r="V470" s="101">
        <v>0</v>
      </c>
      <c r="W470" s="101">
        <v>0</v>
      </c>
      <c r="X470" s="101">
        <v>4</v>
      </c>
      <c r="Y470" s="101">
        <v>2</v>
      </c>
      <c r="Z470" s="101">
        <v>2</v>
      </c>
      <c r="AA470" s="101">
        <v>2</v>
      </c>
      <c r="AB470" s="101">
        <v>2</v>
      </c>
      <c r="AC470" s="101">
        <v>2</v>
      </c>
      <c r="AD470" s="101">
        <v>2</v>
      </c>
      <c r="AE470" s="101">
        <v>2</v>
      </c>
      <c r="AF470" s="101">
        <v>2</v>
      </c>
      <c r="AG470" s="101">
        <v>0</v>
      </c>
    </row>
    <row r="471" spans="1:33" s="33" customFormat="1" x14ac:dyDescent="0.25">
      <c r="A471" s="97"/>
      <c r="B471" s="94"/>
      <c r="C471" s="97"/>
      <c r="D471" s="99"/>
      <c r="E471" s="30" t="s">
        <v>240</v>
      </c>
      <c r="F471" s="60">
        <v>60</v>
      </c>
      <c r="G471" s="31" t="s">
        <v>71</v>
      </c>
      <c r="H471" s="31" t="s">
        <v>152</v>
      </c>
      <c r="I471" s="10"/>
      <c r="J471" s="32"/>
      <c r="K471" s="10">
        <v>0.2</v>
      </c>
      <c r="L471" s="10">
        <v>0.1</v>
      </c>
      <c r="M471" s="10">
        <v>0.1</v>
      </c>
      <c r="N471" s="10">
        <v>0.1</v>
      </c>
      <c r="O471" s="10">
        <v>0.1</v>
      </c>
      <c r="P471" s="10">
        <v>0.1</v>
      </c>
      <c r="Q471" s="10">
        <v>0.1</v>
      </c>
      <c r="R471" s="10">
        <v>0.1</v>
      </c>
      <c r="S471" s="10">
        <v>0.1</v>
      </c>
      <c r="T471" s="10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</row>
    <row r="472" spans="1:33" s="33" customFormat="1" ht="72" x14ac:dyDescent="0.25">
      <c r="A472" s="97"/>
      <c r="B472" s="94"/>
      <c r="C472" s="97"/>
      <c r="D472" s="99"/>
      <c r="E472" s="30" t="s">
        <v>242</v>
      </c>
      <c r="F472" s="60">
        <v>20</v>
      </c>
      <c r="G472" s="31" t="s">
        <v>74</v>
      </c>
      <c r="H472" s="31" t="s">
        <v>101</v>
      </c>
      <c r="I472" s="10"/>
      <c r="J472" s="32"/>
      <c r="K472" s="10"/>
      <c r="L472" s="10"/>
      <c r="M472" s="10"/>
      <c r="N472" s="10">
        <v>0.5</v>
      </c>
      <c r="O472" s="10"/>
      <c r="P472" s="10"/>
      <c r="Q472" s="10"/>
      <c r="R472" s="10"/>
      <c r="S472" s="10"/>
      <c r="T472" s="10">
        <v>0.5</v>
      </c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</row>
    <row r="473" spans="1:33" s="33" customFormat="1" ht="72" x14ac:dyDescent="0.25">
      <c r="A473" s="97"/>
      <c r="B473" s="94"/>
      <c r="C473" s="97"/>
      <c r="D473" s="99" t="s">
        <v>1098</v>
      </c>
      <c r="E473" s="30" t="s">
        <v>1085</v>
      </c>
      <c r="F473" s="60">
        <v>10</v>
      </c>
      <c r="G473" s="31" t="s">
        <v>69</v>
      </c>
      <c r="H473" s="31" t="s">
        <v>69</v>
      </c>
      <c r="I473" s="10"/>
      <c r="J473" s="10">
        <v>1</v>
      </c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97" t="s">
        <v>243</v>
      </c>
      <c r="V473" s="97">
        <v>0</v>
      </c>
      <c r="W473" s="97">
        <v>0</v>
      </c>
      <c r="X473" s="97">
        <v>24</v>
      </c>
      <c r="Y473" s="97">
        <v>22</v>
      </c>
      <c r="Z473" s="97">
        <v>22</v>
      </c>
      <c r="AA473" s="97">
        <v>22</v>
      </c>
      <c r="AB473" s="97">
        <v>22</v>
      </c>
      <c r="AC473" s="97">
        <v>22</v>
      </c>
      <c r="AD473" s="97">
        <v>22</v>
      </c>
      <c r="AE473" s="97">
        <v>22</v>
      </c>
      <c r="AF473" s="97">
        <v>22</v>
      </c>
      <c r="AG473" s="97">
        <v>0</v>
      </c>
    </row>
    <row r="474" spans="1:33" s="33" customFormat="1" ht="54" x14ac:dyDescent="0.25">
      <c r="A474" s="97"/>
      <c r="B474" s="94"/>
      <c r="C474" s="97"/>
      <c r="D474" s="99"/>
      <c r="E474" s="30" t="s">
        <v>244</v>
      </c>
      <c r="F474" s="60">
        <v>90</v>
      </c>
      <c r="G474" s="31" t="s">
        <v>71</v>
      </c>
      <c r="H474" s="31" t="s">
        <v>152</v>
      </c>
      <c r="I474" s="10"/>
      <c r="J474" s="32"/>
      <c r="K474" s="10">
        <v>0.13</v>
      </c>
      <c r="L474" s="10">
        <v>0.11</v>
      </c>
      <c r="M474" s="10">
        <v>0.11</v>
      </c>
      <c r="N474" s="10">
        <v>0.11</v>
      </c>
      <c r="O474" s="10">
        <v>0.11</v>
      </c>
      <c r="P474" s="10">
        <v>0.11</v>
      </c>
      <c r="Q474" s="10">
        <v>0.11</v>
      </c>
      <c r="R474" s="10">
        <v>0.11</v>
      </c>
      <c r="S474" s="10">
        <v>0.1</v>
      </c>
      <c r="T474" s="10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</row>
    <row r="475" spans="1:33" s="33" customFormat="1" ht="108" x14ac:dyDescent="0.25">
      <c r="A475" s="97"/>
      <c r="B475" s="94"/>
      <c r="C475" s="97"/>
      <c r="D475" s="99" t="s">
        <v>1099</v>
      </c>
      <c r="E475" s="30" t="s">
        <v>1086</v>
      </c>
      <c r="F475" s="60">
        <v>40</v>
      </c>
      <c r="G475" s="31" t="s">
        <v>71</v>
      </c>
      <c r="H475" s="31" t="s">
        <v>101</v>
      </c>
      <c r="I475" s="10"/>
      <c r="J475" s="10"/>
      <c r="K475" s="10">
        <v>0.25</v>
      </c>
      <c r="L475" s="10"/>
      <c r="M475" s="10"/>
      <c r="N475" s="60"/>
      <c r="O475" s="10">
        <v>0.5</v>
      </c>
      <c r="P475" s="10"/>
      <c r="Q475" s="10"/>
      <c r="R475" s="60"/>
      <c r="S475" s="60"/>
      <c r="T475" s="10">
        <v>0.25</v>
      </c>
      <c r="U475" s="97" t="s">
        <v>1087</v>
      </c>
      <c r="V475" s="100">
        <v>0</v>
      </c>
      <c r="W475" s="100">
        <v>0</v>
      </c>
      <c r="X475" s="100">
        <v>7</v>
      </c>
      <c r="Y475" s="100">
        <v>6</v>
      </c>
      <c r="Z475" s="100">
        <v>2</v>
      </c>
      <c r="AA475" s="100">
        <v>2</v>
      </c>
      <c r="AB475" s="100">
        <v>3</v>
      </c>
      <c r="AC475" s="100">
        <v>3</v>
      </c>
      <c r="AD475" s="100">
        <v>3</v>
      </c>
      <c r="AE475" s="100">
        <v>4</v>
      </c>
      <c r="AF475" s="100">
        <v>0</v>
      </c>
      <c r="AG475" s="100">
        <v>0</v>
      </c>
    </row>
    <row r="476" spans="1:33" s="33" customFormat="1" ht="90" x14ac:dyDescent="0.25">
      <c r="A476" s="97"/>
      <c r="B476" s="94"/>
      <c r="C476" s="97"/>
      <c r="D476" s="99"/>
      <c r="E476" s="30" t="s">
        <v>1088</v>
      </c>
      <c r="F476" s="60">
        <v>60</v>
      </c>
      <c r="G476" s="31" t="s">
        <v>71</v>
      </c>
      <c r="H476" s="31" t="s">
        <v>179</v>
      </c>
      <c r="I476" s="10"/>
      <c r="J476" s="10"/>
      <c r="K476" s="10">
        <v>0.23</v>
      </c>
      <c r="L476" s="10">
        <v>0.2</v>
      </c>
      <c r="M476" s="10">
        <v>7.0000000000000007E-2</v>
      </c>
      <c r="N476" s="10">
        <v>7.0000000000000007E-2</v>
      </c>
      <c r="O476" s="10">
        <v>0.1</v>
      </c>
      <c r="P476" s="10">
        <v>0.1</v>
      </c>
      <c r="Q476" s="10">
        <v>0.1</v>
      </c>
      <c r="R476" s="10">
        <v>0.13</v>
      </c>
      <c r="S476" s="10"/>
      <c r="T476" s="10"/>
      <c r="U476" s="97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</row>
    <row r="477" spans="1:33" s="33" customFormat="1" ht="36" x14ac:dyDescent="0.25">
      <c r="A477" s="97"/>
      <c r="B477" s="94"/>
      <c r="C477" s="97"/>
      <c r="D477" s="99" t="s">
        <v>742</v>
      </c>
      <c r="E477" s="30" t="s">
        <v>1089</v>
      </c>
      <c r="F477" s="60">
        <v>50</v>
      </c>
      <c r="G477" s="31" t="s">
        <v>95</v>
      </c>
      <c r="H477" s="31" t="s">
        <v>1364</v>
      </c>
      <c r="I477" s="10">
        <v>0.25</v>
      </c>
      <c r="J477" s="10">
        <v>0.25</v>
      </c>
      <c r="K477" s="10">
        <v>0.5</v>
      </c>
      <c r="L477" s="10"/>
      <c r="M477" s="10"/>
      <c r="N477" s="10"/>
      <c r="O477" s="10"/>
      <c r="P477" s="60"/>
      <c r="Q477" s="10"/>
      <c r="R477" s="60"/>
      <c r="S477" s="10"/>
      <c r="T477" s="10"/>
      <c r="U477" s="97" t="s">
        <v>1090</v>
      </c>
      <c r="V477" s="100">
        <v>0</v>
      </c>
      <c r="W477" s="100">
        <v>0</v>
      </c>
      <c r="X477" s="100">
        <v>0</v>
      </c>
      <c r="Y477" s="100">
        <v>1</v>
      </c>
      <c r="Z477" s="100">
        <v>0</v>
      </c>
      <c r="AA477" s="100">
        <v>0</v>
      </c>
      <c r="AB477" s="100">
        <v>0</v>
      </c>
      <c r="AC477" s="100">
        <v>0</v>
      </c>
      <c r="AD477" s="100">
        <v>0</v>
      </c>
      <c r="AE477" s="100">
        <v>0</v>
      </c>
      <c r="AF477" s="100">
        <v>0</v>
      </c>
      <c r="AG477" s="100">
        <v>0</v>
      </c>
    </row>
    <row r="478" spans="1:33" s="33" customFormat="1" x14ac:dyDescent="0.25">
      <c r="A478" s="97"/>
      <c r="B478" s="94"/>
      <c r="C478" s="97"/>
      <c r="D478" s="99"/>
      <c r="E478" s="30" t="s">
        <v>245</v>
      </c>
      <c r="F478" s="60">
        <v>50</v>
      </c>
      <c r="G478" s="31" t="s">
        <v>71</v>
      </c>
      <c r="H478" s="31" t="s">
        <v>72</v>
      </c>
      <c r="I478" s="10"/>
      <c r="J478" s="10"/>
      <c r="K478" s="10">
        <v>0.5</v>
      </c>
      <c r="L478" s="10">
        <v>0.5</v>
      </c>
      <c r="M478" s="10"/>
      <c r="N478" s="10"/>
      <c r="O478" s="10"/>
      <c r="P478" s="60"/>
      <c r="Q478" s="10"/>
      <c r="R478" s="60"/>
      <c r="S478" s="10"/>
      <c r="T478" s="10"/>
      <c r="U478" s="97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</row>
    <row r="479" spans="1:33" s="33" customFormat="1" ht="72" x14ac:dyDescent="0.25">
      <c r="A479" s="97"/>
      <c r="B479" s="94"/>
      <c r="C479" s="97"/>
      <c r="D479" s="99" t="s">
        <v>743</v>
      </c>
      <c r="E479" s="30" t="s">
        <v>1091</v>
      </c>
      <c r="F479" s="60">
        <v>25</v>
      </c>
      <c r="G479" s="31" t="s">
        <v>69</v>
      </c>
      <c r="H479" s="31" t="s">
        <v>71</v>
      </c>
      <c r="I479" s="10"/>
      <c r="J479" s="10">
        <v>0.5</v>
      </c>
      <c r="K479" s="10">
        <v>0.5</v>
      </c>
      <c r="L479" s="10"/>
      <c r="M479" s="10"/>
      <c r="N479" s="10"/>
      <c r="O479" s="10"/>
      <c r="P479" s="60"/>
      <c r="Q479" s="10"/>
      <c r="R479" s="60"/>
      <c r="S479" s="10"/>
      <c r="T479" s="10"/>
      <c r="U479" s="97" t="s">
        <v>247</v>
      </c>
      <c r="V479" s="97">
        <v>0</v>
      </c>
      <c r="W479" s="97">
        <v>0</v>
      </c>
      <c r="X479" s="97">
        <v>100</v>
      </c>
      <c r="Y479" s="97">
        <v>100</v>
      </c>
      <c r="Z479" s="97">
        <v>100</v>
      </c>
      <c r="AA479" s="97">
        <v>100</v>
      </c>
      <c r="AB479" s="97">
        <v>100</v>
      </c>
      <c r="AC479" s="97">
        <v>100</v>
      </c>
      <c r="AD479" s="97">
        <v>100</v>
      </c>
      <c r="AE479" s="97">
        <v>100</v>
      </c>
      <c r="AF479" s="97">
        <v>100</v>
      </c>
      <c r="AG479" s="97">
        <v>100</v>
      </c>
    </row>
    <row r="480" spans="1:33" s="33" customFormat="1" ht="72" x14ac:dyDescent="0.25">
      <c r="A480" s="97"/>
      <c r="B480" s="94"/>
      <c r="C480" s="97"/>
      <c r="D480" s="99"/>
      <c r="E480" s="30" t="s">
        <v>246</v>
      </c>
      <c r="F480" s="60">
        <v>75</v>
      </c>
      <c r="G480" s="31" t="s">
        <v>71</v>
      </c>
      <c r="H480" s="31" t="s">
        <v>101</v>
      </c>
      <c r="I480" s="10"/>
      <c r="J480" s="10"/>
      <c r="K480" s="10">
        <v>0.1</v>
      </c>
      <c r="L480" s="10">
        <v>0.1</v>
      </c>
      <c r="M480" s="10">
        <v>0.1</v>
      </c>
      <c r="N480" s="10">
        <v>0.1</v>
      </c>
      <c r="O480" s="10">
        <v>0.1</v>
      </c>
      <c r="P480" s="10">
        <v>0.1</v>
      </c>
      <c r="Q480" s="10">
        <v>0.1</v>
      </c>
      <c r="R480" s="10">
        <v>0.1</v>
      </c>
      <c r="S480" s="10">
        <v>0.1</v>
      </c>
      <c r="T480" s="10">
        <v>0.1</v>
      </c>
      <c r="U480" s="97"/>
      <c r="V480" s="97"/>
      <c r="W480" s="97">
        <v>0</v>
      </c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</row>
    <row r="481" spans="1:33" s="33" customFormat="1" ht="36" x14ac:dyDescent="0.25">
      <c r="A481" s="97"/>
      <c r="B481" s="97" t="s">
        <v>248</v>
      </c>
      <c r="C481" s="97" t="s">
        <v>4</v>
      </c>
      <c r="D481" s="99" t="s">
        <v>1100</v>
      </c>
      <c r="E481" s="30" t="s">
        <v>249</v>
      </c>
      <c r="F481" s="60">
        <v>10</v>
      </c>
      <c r="G481" s="31" t="s">
        <v>95</v>
      </c>
      <c r="H481" s="31" t="s">
        <v>95</v>
      </c>
      <c r="I481" s="10">
        <v>1</v>
      </c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97" t="s">
        <v>250</v>
      </c>
      <c r="V481" s="97">
        <v>0</v>
      </c>
      <c r="W481" s="97">
        <v>0</v>
      </c>
      <c r="X481" s="97">
        <v>8</v>
      </c>
      <c r="Y481" s="97">
        <v>0</v>
      </c>
      <c r="Z481" s="97">
        <v>0</v>
      </c>
      <c r="AA481" s="97">
        <v>8</v>
      </c>
      <c r="AB481" s="97">
        <v>0</v>
      </c>
      <c r="AC481" s="97">
        <v>0</v>
      </c>
      <c r="AD481" s="97">
        <v>8</v>
      </c>
      <c r="AE481" s="97">
        <v>0</v>
      </c>
      <c r="AF481" s="97">
        <v>0</v>
      </c>
      <c r="AG481" s="97">
        <v>1</v>
      </c>
    </row>
    <row r="482" spans="1:33" s="33" customFormat="1" ht="90" x14ac:dyDescent="0.25">
      <c r="A482" s="97"/>
      <c r="B482" s="97"/>
      <c r="C482" s="97"/>
      <c r="D482" s="99"/>
      <c r="E482" s="30" t="s">
        <v>1092</v>
      </c>
      <c r="F482" s="60">
        <v>90</v>
      </c>
      <c r="G482" s="31" t="s">
        <v>71</v>
      </c>
      <c r="H482" s="31" t="s">
        <v>101</v>
      </c>
      <c r="I482" s="10"/>
      <c r="J482" s="10"/>
      <c r="K482" s="10">
        <v>0.3</v>
      </c>
      <c r="L482" s="10"/>
      <c r="M482" s="10"/>
      <c r="N482" s="10">
        <v>0.3</v>
      </c>
      <c r="O482" s="10"/>
      <c r="P482" s="10"/>
      <c r="Q482" s="10">
        <v>0.3</v>
      </c>
      <c r="R482" s="10"/>
      <c r="S482" s="10"/>
      <c r="T482" s="10">
        <v>0.1</v>
      </c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</row>
    <row r="483" spans="1:33" s="33" customFormat="1" ht="36" x14ac:dyDescent="0.25">
      <c r="A483" s="97"/>
      <c r="B483" s="97"/>
      <c r="C483" s="97"/>
      <c r="D483" s="99" t="s">
        <v>744</v>
      </c>
      <c r="E483" s="30" t="s">
        <v>251</v>
      </c>
      <c r="F483" s="60">
        <v>10</v>
      </c>
      <c r="G483" s="31" t="s">
        <v>69</v>
      </c>
      <c r="H483" s="31" t="s">
        <v>71</v>
      </c>
      <c r="I483" s="10"/>
      <c r="J483" s="10">
        <v>0.5</v>
      </c>
      <c r="K483" s="10">
        <v>0.5</v>
      </c>
      <c r="L483" s="10"/>
      <c r="M483" s="10"/>
      <c r="N483" s="10"/>
      <c r="O483" s="10"/>
      <c r="P483" s="10"/>
      <c r="Q483" s="10"/>
      <c r="R483" s="10"/>
      <c r="S483" s="10"/>
      <c r="T483" s="10"/>
      <c r="U483" s="97" t="s">
        <v>252</v>
      </c>
      <c r="V483" s="97">
        <v>0</v>
      </c>
      <c r="W483" s="97">
        <v>0</v>
      </c>
      <c r="X483" s="97">
        <v>0</v>
      </c>
      <c r="Y483" s="97">
        <v>1</v>
      </c>
      <c r="Z483" s="97">
        <v>0</v>
      </c>
      <c r="AA483" s="97">
        <v>0</v>
      </c>
      <c r="AB483" s="97">
        <v>1</v>
      </c>
      <c r="AC483" s="97">
        <v>0</v>
      </c>
      <c r="AD483" s="97">
        <v>0</v>
      </c>
      <c r="AE483" s="97">
        <v>0</v>
      </c>
      <c r="AF483" s="97">
        <v>0</v>
      </c>
      <c r="AG483" s="97">
        <v>0</v>
      </c>
    </row>
    <row r="484" spans="1:33" s="33" customFormat="1" ht="36" x14ac:dyDescent="0.25">
      <c r="A484" s="97"/>
      <c r="B484" s="97"/>
      <c r="C484" s="97"/>
      <c r="D484" s="99"/>
      <c r="E484" s="30" t="s">
        <v>253</v>
      </c>
      <c r="F484" s="60">
        <v>90</v>
      </c>
      <c r="G484" s="31" t="s">
        <v>72</v>
      </c>
      <c r="H484" s="31" t="s">
        <v>80</v>
      </c>
      <c r="I484" s="10"/>
      <c r="J484" s="10"/>
      <c r="K484" s="10"/>
      <c r="L484" s="10">
        <v>0.5</v>
      </c>
      <c r="M484" s="10"/>
      <c r="N484" s="10"/>
      <c r="O484" s="10">
        <v>0.5</v>
      </c>
      <c r="P484" s="10"/>
      <c r="Q484" s="10"/>
      <c r="R484" s="10"/>
      <c r="S484" s="10"/>
      <c r="T484" s="10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</row>
    <row r="485" spans="1:33" s="33" customFormat="1" ht="54" x14ac:dyDescent="0.25">
      <c r="A485" s="97"/>
      <c r="B485" s="97"/>
      <c r="C485" s="97"/>
      <c r="D485" s="99" t="s">
        <v>745</v>
      </c>
      <c r="E485" s="30" t="s">
        <v>254</v>
      </c>
      <c r="F485" s="60">
        <v>10</v>
      </c>
      <c r="G485" s="31" t="s">
        <v>95</v>
      </c>
      <c r="H485" s="31" t="s">
        <v>69</v>
      </c>
      <c r="I485" s="10">
        <v>0.5</v>
      </c>
      <c r="J485" s="10">
        <v>0.5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97" t="s">
        <v>255</v>
      </c>
      <c r="V485" s="97">
        <v>0</v>
      </c>
      <c r="W485" s="97">
        <v>0</v>
      </c>
      <c r="X485" s="97">
        <v>0</v>
      </c>
      <c r="Y485" s="97">
        <v>6</v>
      </c>
      <c r="Z485" s="97">
        <v>0</v>
      </c>
      <c r="AA485" s="97">
        <v>0</v>
      </c>
      <c r="AB485" s="97">
        <v>2</v>
      </c>
      <c r="AC485" s="97">
        <v>2</v>
      </c>
      <c r="AD485" s="97">
        <v>0</v>
      </c>
      <c r="AE485" s="97">
        <v>0</v>
      </c>
      <c r="AF485" s="97">
        <v>0</v>
      </c>
      <c r="AG485" s="97">
        <v>0</v>
      </c>
    </row>
    <row r="486" spans="1:33" s="33" customFormat="1" ht="72" x14ac:dyDescent="0.25">
      <c r="A486" s="97"/>
      <c r="B486" s="97"/>
      <c r="C486" s="97"/>
      <c r="D486" s="99"/>
      <c r="E486" s="30" t="s">
        <v>256</v>
      </c>
      <c r="F486" s="60">
        <v>90</v>
      </c>
      <c r="G486" s="31" t="s">
        <v>72</v>
      </c>
      <c r="H486" s="31" t="s">
        <v>99</v>
      </c>
      <c r="I486" s="10"/>
      <c r="J486" s="10"/>
      <c r="K486" s="10"/>
      <c r="L486" s="10">
        <v>0.5</v>
      </c>
      <c r="M486" s="10"/>
      <c r="N486" s="10"/>
      <c r="O486" s="10">
        <v>0.25</v>
      </c>
      <c r="P486" s="10">
        <v>0.25</v>
      </c>
      <c r="Q486" s="10"/>
      <c r="R486" s="10"/>
      <c r="S486" s="10"/>
      <c r="T486" s="10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</row>
    <row r="487" spans="1:33" s="33" customFormat="1" ht="72" x14ac:dyDescent="0.25">
      <c r="A487" s="97"/>
      <c r="B487" s="97"/>
      <c r="C487" s="97"/>
      <c r="D487" s="99" t="s">
        <v>1101</v>
      </c>
      <c r="E487" s="30" t="s">
        <v>1093</v>
      </c>
      <c r="F487" s="60">
        <v>10</v>
      </c>
      <c r="G487" s="31" t="s">
        <v>69</v>
      </c>
      <c r="H487" s="31" t="s">
        <v>71</v>
      </c>
      <c r="I487" s="10"/>
      <c r="J487" s="10">
        <v>0.5</v>
      </c>
      <c r="K487" s="10">
        <v>0.5</v>
      </c>
      <c r="L487" s="10"/>
      <c r="M487" s="10"/>
      <c r="N487" s="10"/>
      <c r="O487" s="10"/>
      <c r="P487" s="10"/>
      <c r="Q487" s="10"/>
      <c r="R487" s="10"/>
      <c r="S487" s="10"/>
      <c r="T487" s="10"/>
      <c r="U487" s="97" t="s">
        <v>1094</v>
      </c>
      <c r="V487" s="97">
        <v>0</v>
      </c>
      <c r="W487" s="97">
        <v>0</v>
      </c>
      <c r="X487" s="97">
        <v>250</v>
      </c>
      <c r="Y487" s="97">
        <v>250</v>
      </c>
      <c r="Z487" s="97">
        <v>250</v>
      </c>
      <c r="AA487" s="97">
        <v>250</v>
      </c>
      <c r="AB487" s="97">
        <v>250</v>
      </c>
      <c r="AC487" s="97">
        <v>250</v>
      </c>
      <c r="AD487" s="97">
        <v>250</v>
      </c>
      <c r="AE487" s="97">
        <v>250</v>
      </c>
      <c r="AF487" s="97">
        <v>250</v>
      </c>
      <c r="AG487" s="97">
        <v>250</v>
      </c>
    </row>
    <row r="488" spans="1:33" s="33" customFormat="1" ht="72" x14ac:dyDescent="0.25">
      <c r="A488" s="97"/>
      <c r="B488" s="97"/>
      <c r="C488" s="97"/>
      <c r="D488" s="99"/>
      <c r="E488" s="30" t="s">
        <v>257</v>
      </c>
      <c r="F488" s="60">
        <v>80</v>
      </c>
      <c r="G488" s="31" t="s">
        <v>71</v>
      </c>
      <c r="H488" s="31" t="s">
        <v>101</v>
      </c>
      <c r="I488" s="60"/>
      <c r="J488" s="60"/>
      <c r="K488" s="10">
        <v>0.1</v>
      </c>
      <c r="L488" s="10">
        <v>0.1</v>
      </c>
      <c r="M488" s="10">
        <v>0.1</v>
      </c>
      <c r="N488" s="10">
        <v>0.1</v>
      </c>
      <c r="O488" s="10">
        <v>0.1</v>
      </c>
      <c r="P488" s="10">
        <v>0.1</v>
      </c>
      <c r="Q488" s="10">
        <v>0.1</v>
      </c>
      <c r="R488" s="10">
        <v>0.1</v>
      </c>
      <c r="S488" s="10">
        <v>0.1</v>
      </c>
      <c r="T488" s="10">
        <v>0.1</v>
      </c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</row>
    <row r="489" spans="1:33" s="33" customFormat="1" ht="36" x14ac:dyDescent="0.25">
      <c r="A489" s="97"/>
      <c r="B489" s="97"/>
      <c r="C489" s="97"/>
      <c r="D489" s="99"/>
      <c r="E489" s="30" t="s">
        <v>258</v>
      </c>
      <c r="F489" s="60">
        <v>10</v>
      </c>
      <c r="G489" s="31" t="s">
        <v>80</v>
      </c>
      <c r="H489" s="31" t="s">
        <v>101</v>
      </c>
      <c r="I489" s="10"/>
      <c r="J489" s="10"/>
      <c r="K489" s="10"/>
      <c r="L489" s="10"/>
      <c r="M489" s="10"/>
      <c r="N489" s="10"/>
      <c r="O489" s="10">
        <v>0.5</v>
      </c>
      <c r="P489" s="10"/>
      <c r="Q489" s="60"/>
      <c r="R489" s="60"/>
      <c r="S489" s="10"/>
      <c r="T489" s="10">
        <v>0.5</v>
      </c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</row>
    <row r="490" spans="1:33" s="33" customFormat="1" ht="72" x14ac:dyDescent="0.25">
      <c r="A490" s="97"/>
      <c r="B490" s="97"/>
      <c r="C490" s="97"/>
      <c r="D490" s="99" t="s">
        <v>1102</v>
      </c>
      <c r="E490" s="30" t="s">
        <v>1093</v>
      </c>
      <c r="F490" s="60">
        <v>10</v>
      </c>
      <c r="G490" s="31" t="s">
        <v>69</v>
      </c>
      <c r="H490" s="31" t="s">
        <v>71</v>
      </c>
      <c r="I490" s="10"/>
      <c r="J490" s="10">
        <v>0.5</v>
      </c>
      <c r="K490" s="10">
        <v>0.5</v>
      </c>
      <c r="L490" s="10"/>
      <c r="M490" s="10"/>
      <c r="N490" s="10"/>
      <c r="O490" s="10"/>
      <c r="P490" s="10"/>
      <c r="Q490" s="60"/>
      <c r="R490" s="60"/>
      <c r="S490" s="10"/>
      <c r="T490" s="10"/>
      <c r="U490" s="97" t="s">
        <v>259</v>
      </c>
      <c r="V490" s="97">
        <v>0</v>
      </c>
      <c r="W490" s="97">
        <v>0</v>
      </c>
      <c r="X490" s="97">
        <v>1900</v>
      </c>
      <c r="Y490" s="97">
        <v>1900</v>
      </c>
      <c r="Z490" s="97">
        <v>1900</v>
      </c>
      <c r="AA490" s="97">
        <v>1900</v>
      </c>
      <c r="AB490" s="97">
        <v>1900</v>
      </c>
      <c r="AC490" s="97">
        <v>1900</v>
      </c>
      <c r="AD490" s="97">
        <v>1900</v>
      </c>
      <c r="AE490" s="97">
        <v>1900</v>
      </c>
      <c r="AF490" s="97">
        <v>1900</v>
      </c>
      <c r="AG490" s="97">
        <v>1900</v>
      </c>
    </row>
    <row r="491" spans="1:33" s="33" customFormat="1" ht="126" x14ac:dyDescent="0.25">
      <c r="A491" s="97"/>
      <c r="B491" s="97"/>
      <c r="C491" s="97"/>
      <c r="D491" s="99"/>
      <c r="E491" s="30" t="s">
        <v>1095</v>
      </c>
      <c r="F491" s="60">
        <v>80</v>
      </c>
      <c r="G491" s="31" t="s">
        <v>71</v>
      </c>
      <c r="H491" s="31" t="s">
        <v>101</v>
      </c>
      <c r="I491" s="60"/>
      <c r="J491" s="60"/>
      <c r="K491" s="10">
        <v>0.1</v>
      </c>
      <c r="L491" s="10">
        <v>0.1</v>
      </c>
      <c r="M491" s="10">
        <v>0.1</v>
      </c>
      <c r="N491" s="10">
        <v>0.1</v>
      </c>
      <c r="O491" s="10">
        <v>0.1</v>
      </c>
      <c r="P491" s="10">
        <v>0.1</v>
      </c>
      <c r="Q491" s="10">
        <v>0.1</v>
      </c>
      <c r="R491" s="10">
        <v>0.1</v>
      </c>
      <c r="S491" s="10">
        <v>0.1</v>
      </c>
      <c r="T491" s="10">
        <v>0.1</v>
      </c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</row>
    <row r="492" spans="1:33" s="33" customFormat="1" ht="36" x14ac:dyDescent="0.25">
      <c r="A492" s="97"/>
      <c r="B492" s="97"/>
      <c r="C492" s="97"/>
      <c r="D492" s="99"/>
      <c r="E492" s="30" t="s">
        <v>258</v>
      </c>
      <c r="F492" s="60">
        <v>10</v>
      </c>
      <c r="G492" s="31" t="s">
        <v>80</v>
      </c>
      <c r="H492" s="31" t="s">
        <v>101</v>
      </c>
      <c r="I492" s="10"/>
      <c r="J492" s="10"/>
      <c r="K492" s="10"/>
      <c r="L492" s="10"/>
      <c r="M492" s="10"/>
      <c r="N492" s="10"/>
      <c r="O492" s="10">
        <v>0.5</v>
      </c>
      <c r="P492" s="10"/>
      <c r="Q492" s="60"/>
      <c r="R492" s="60"/>
      <c r="S492" s="10"/>
      <c r="T492" s="10">
        <v>0.5</v>
      </c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</row>
    <row r="493" spans="1:33" s="33" customFormat="1" ht="36" x14ac:dyDescent="0.25">
      <c r="A493" s="97"/>
      <c r="B493" s="97"/>
      <c r="C493" s="97"/>
      <c r="D493" s="99" t="s">
        <v>746</v>
      </c>
      <c r="E493" s="30" t="s">
        <v>260</v>
      </c>
      <c r="F493" s="60">
        <v>10</v>
      </c>
      <c r="G493" s="31" t="s">
        <v>95</v>
      </c>
      <c r="H493" s="31" t="s">
        <v>71</v>
      </c>
      <c r="I493" s="10">
        <v>0.25</v>
      </c>
      <c r="J493" s="10">
        <v>0.25</v>
      </c>
      <c r="K493" s="10">
        <v>0.5</v>
      </c>
      <c r="L493" s="10"/>
      <c r="M493" s="10"/>
      <c r="N493" s="10"/>
      <c r="O493" s="10"/>
      <c r="P493" s="10"/>
      <c r="Q493" s="60"/>
      <c r="R493" s="60"/>
      <c r="S493" s="10"/>
      <c r="T493" s="10"/>
      <c r="U493" s="97" t="s">
        <v>261</v>
      </c>
      <c r="V493" s="97">
        <v>0</v>
      </c>
      <c r="W493" s="97">
        <v>0</v>
      </c>
      <c r="X493" s="97">
        <v>0</v>
      </c>
      <c r="Y493" s="97">
        <v>5200</v>
      </c>
      <c r="Z493" s="97">
        <v>5200</v>
      </c>
      <c r="AA493" s="97">
        <v>5200</v>
      </c>
      <c r="AB493" s="97">
        <v>10000</v>
      </c>
      <c r="AC493" s="97">
        <v>5200</v>
      </c>
      <c r="AD493" s="97">
        <v>5200</v>
      </c>
      <c r="AE493" s="97">
        <v>5200</v>
      </c>
      <c r="AF493" s="97">
        <v>5200</v>
      </c>
      <c r="AG493" s="97">
        <v>5200</v>
      </c>
    </row>
    <row r="494" spans="1:33" s="33" customFormat="1" ht="90" x14ac:dyDescent="0.25">
      <c r="A494" s="97"/>
      <c r="B494" s="97"/>
      <c r="C494" s="97"/>
      <c r="D494" s="99"/>
      <c r="E494" s="30" t="s">
        <v>262</v>
      </c>
      <c r="F494" s="60">
        <v>90</v>
      </c>
      <c r="G494" s="31" t="s">
        <v>72</v>
      </c>
      <c r="H494" s="31" t="s">
        <v>101</v>
      </c>
      <c r="I494" s="10"/>
      <c r="J494" s="10"/>
      <c r="K494" s="10"/>
      <c r="L494" s="10">
        <v>0.1</v>
      </c>
      <c r="M494" s="10">
        <v>0.1</v>
      </c>
      <c r="N494" s="10">
        <v>0.1</v>
      </c>
      <c r="O494" s="10">
        <v>0.2</v>
      </c>
      <c r="P494" s="10">
        <v>0.1</v>
      </c>
      <c r="Q494" s="10">
        <v>0.1</v>
      </c>
      <c r="R494" s="10">
        <v>0.1</v>
      </c>
      <c r="S494" s="10">
        <v>0.1</v>
      </c>
      <c r="T494" s="10">
        <v>0.1</v>
      </c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</row>
    <row r="495" spans="1:33" x14ac:dyDescent="0.35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</row>
    <row r="496" spans="1:33" x14ac:dyDescent="0.35">
      <c r="A496" s="108"/>
      <c r="B496" s="94" t="s">
        <v>30</v>
      </c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82" t="s">
        <v>32</v>
      </c>
      <c r="AB496" s="82"/>
      <c r="AC496" s="82"/>
      <c r="AD496" s="82"/>
      <c r="AE496" s="82"/>
      <c r="AF496" s="82"/>
      <c r="AG496" s="82"/>
    </row>
    <row r="497" spans="1:33" x14ac:dyDescent="0.35">
      <c r="A497" s="108"/>
      <c r="B497" s="94" t="s">
        <v>37</v>
      </c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82" t="s">
        <v>38</v>
      </c>
      <c r="AB497" s="82"/>
      <c r="AC497" s="82"/>
      <c r="AD497" s="82"/>
      <c r="AE497" s="82"/>
      <c r="AF497" s="82"/>
      <c r="AG497" s="82"/>
    </row>
    <row r="498" spans="1:33" x14ac:dyDescent="0.35">
      <c r="A498" s="108"/>
      <c r="B498" s="94" t="s">
        <v>31</v>
      </c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82"/>
      <c r="AB498" s="82"/>
      <c r="AC498" s="82"/>
      <c r="AD498" s="82"/>
      <c r="AE498" s="82"/>
      <c r="AF498" s="82"/>
      <c r="AG498" s="82"/>
    </row>
    <row r="499" spans="1:33" x14ac:dyDescent="0.35">
      <c r="A499" s="108"/>
      <c r="B499" s="109" t="s">
        <v>263</v>
      </c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82" t="s">
        <v>53</v>
      </c>
      <c r="AB499" s="82"/>
      <c r="AC499" s="82"/>
      <c r="AD499" s="82"/>
      <c r="AE499" s="82"/>
      <c r="AF499" s="82"/>
      <c r="AG499" s="82"/>
    </row>
    <row r="500" spans="1:33" x14ac:dyDescent="0.35">
      <c r="A500" s="94" t="s">
        <v>0</v>
      </c>
      <c r="B500" s="94" t="s">
        <v>1</v>
      </c>
      <c r="C500" s="94" t="s">
        <v>2</v>
      </c>
      <c r="D500" s="94" t="s">
        <v>34</v>
      </c>
      <c r="E500" s="94"/>
      <c r="F500" s="94"/>
      <c r="G500" s="94"/>
      <c r="H500" s="94"/>
      <c r="I500" s="94" t="s">
        <v>15</v>
      </c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 t="s">
        <v>35</v>
      </c>
      <c r="V500" s="94" t="s">
        <v>11</v>
      </c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</row>
    <row r="501" spans="1:33" ht="54" x14ac:dyDescent="0.35">
      <c r="A501" s="94"/>
      <c r="B501" s="94"/>
      <c r="C501" s="94"/>
      <c r="D501" s="58" t="s">
        <v>10</v>
      </c>
      <c r="E501" s="58" t="s">
        <v>36</v>
      </c>
      <c r="F501" s="58" t="s">
        <v>12</v>
      </c>
      <c r="G501" s="58" t="s">
        <v>13</v>
      </c>
      <c r="H501" s="58" t="s">
        <v>14</v>
      </c>
      <c r="I501" s="58" t="s">
        <v>16</v>
      </c>
      <c r="J501" s="58" t="s">
        <v>17</v>
      </c>
      <c r="K501" s="58" t="s">
        <v>18</v>
      </c>
      <c r="L501" s="58" t="s">
        <v>19</v>
      </c>
      <c r="M501" s="58" t="s">
        <v>20</v>
      </c>
      <c r="N501" s="58" t="s">
        <v>21</v>
      </c>
      <c r="O501" s="58" t="s">
        <v>22</v>
      </c>
      <c r="P501" s="58" t="s">
        <v>23</v>
      </c>
      <c r="Q501" s="58" t="s">
        <v>24</v>
      </c>
      <c r="R501" s="58" t="s">
        <v>25</v>
      </c>
      <c r="S501" s="58" t="s">
        <v>26</v>
      </c>
      <c r="T501" s="58" t="s">
        <v>27</v>
      </c>
      <c r="U501" s="94"/>
      <c r="V501" s="58" t="s">
        <v>16</v>
      </c>
      <c r="W501" s="58" t="s">
        <v>17</v>
      </c>
      <c r="X501" s="58" t="s">
        <v>18</v>
      </c>
      <c r="Y501" s="58" t="s">
        <v>19</v>
      </c>
      <c r="Z501" s="58" t="s">
        <v>20</v>
      </c>
      <c r="AA501" s="58" t="s">
        <v>21</v>
      </c>
      <c r="AB501" s="58" t="s">
        <v>22</v>
      </c>
      <c r="AC501" s="58" t="s">
        <v>23</v>
      </c>
      <c r="AD501" s="58" t="s">
        <v>24</v>
      </c>
      <c r="AE501" s="58" t="s">
        <v>25</v>
      </c>
      <c r="AF501" s="58" t="s">
        <v>26</v>
      </c>
      <c r="AG501" s="58" t="s">
        <v>27</v>
      </c>
    </row>
    <row r="502" spans="1:33" ht="36" x14ac:dyDescent="0.35">
      <c r="A502" s="94" t="s">
        <v>93</v>
      </c>
      <c r="B502" s="94" t="s">
        <v>43</v>
      </c>
      <c r="C502" s="94" t="s">
        <v>7</v>
      </c>
      <c r="D502" s="94" t="s">
        <v>672</v>
      </c>
      <c r="E502" s="65" t="s">
        <v>651</v>
      </c>
      <c r="F502" s="67">
        <v>0.3</v>
      </c>
      <c r="G502" s="58" t="s">
        <v>95</v>
      </c>
      <c r="H502" s="58" t="s">
        <v>95</v>
      </c>
      <c r="I502" s="67">
        <v>1</v>
      </c>
      <c r="J502" s="67"/>
      <c r="K502" s="67"/>
      <c r="L502" s="58"/>
      <c r="M502" s="58"/>
      <c r="N502" s="58"/>
      <c r="O502" s="58"/>
      <c r="P502" s="58"/>
      <c r="Q502" s="58"/>
      <c r="R502" s="58"/>
      <c r="S502" s="58"/>
      <c r="T502" s="58"/>
      <c r="U502" s="94" t="s">
        <v>671</v>
      </c>
      <c r="V502" s="94"/>
      <c r="W502" s="94">
        <v>1</v>
      </c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</row>
    <row r="503" spans="1:33" ht="54" x14ac:dyDescent="0.35">
      <c r="A503" s="94"/>
      <c r="B503" s="94"/>
      <c r="C503" s="94"/>
      <c r="D503" s="94"/>
      <c r="E503" s="65" t="s">
        <v>264</v>
      </c>
      <c r="F503" s="67">
        <v>0.7</v>
      </c>
      <c r="G503" s="3" t="s">
        <v>69</v>
      </c>
      <c r="H503" s="3" t="s">
        <v>69</v>
      </c>
      <c r="I503" s="67"/>
      <c r="J503" s="67">
        <v>1</v>
      </c>
      <c r="K503" s="67"/>
      <c r="L503" s="58"/>
      <c r="M503" s="58"/>
      <c r="N503" s="58"/>
      <c r="O503" s="58"/>
      <c r="P503" s="58"/>
      <c r="Q503" s="58"/>
      <c r="R503" s="58"/>
      <c r="S503" s="58"/>
      <c r="T503" s="58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</row>
    <row r="504" spans="1:33" ht="54" x14ac:dyDescent="0.35">
      <c r="A504" s="94"/>
      <c r="B504" s="94"/>
      <c r="C504" s="94"/>
      <c r="D504" s="94" t="s">
        <v>673</v>
      </c>
      <c r="E504" s="65" t="s">
        <v>265</v>
      </c>
      <c r="F504" s="67">
        <v>0.7</v>
      </c>
      <c r="G504" s="3" t="s">
        <v>69</v>
      </c>
      <c r="H504" s="58" t="s">
        <v>72</v>
      </c>
      <c r="I504" s="63"/>
      <c r="J504" s="63">
        <v>0.3</v>
      </c>
      <c r="K504" s="63">
        <v>0.3</v>
      </c>
      <c r="L504" s="63">
        <v>0.4</v>
      </c>
      <c r="M504" s="58"/>
      <c r="N504" s="58"/>
      <c r="O504" s="58"/>
      <c r="P504" s="58"/>
      <c r="Q504" s="58"/>
      <c r="R504" s="58"/>
      <c r="S504" s="58"/>
      <c r="T504" s="58"/>
      <c r="U504" s="94" t="s">
        <v>669</v>
      </c>
      <c r="V504" s="94"/>
      <c r="W504" s="94"/>
      <c r="X504" s="94"/>
      <c r="Y504" s="94">
        <v>1</v>
      </c>
      <c r="Z504" s="94"/>
      <c r="AA504" s="94"/>
      <c r="AB504" s="94"/>
      <c r="AC504" s="94"/>
      <c r="AD504" s="94"/>
      <c r="AE504" s="94"/>
      <c r="AF504" s="94"/>
      <c r="AG504" s="94"/>
    </row>
    <row r="505" spans="1:33" x14ac:dyDescent="0.35">
      <c r="A505" s="94"/>
      <c r="B505" s="94"/>
      <c r="C505" s="94"/>
      <c r="D505" s="94"/>
      <c r="E505" s="65" t="s">
        <v>266</v>
      </c>
      <c r="F505" s="67">
        <v>0.3</v>
      </c>
      <c r="G505" s="58" t="s">
        <v>72</v>
      </c>
      <c r="H505" s="58" t="s">
        <v>72</v>
      </c>
      <c r="I505" s="58"/>
      <c r="J505" s="58"/>
      <c r="K505" s="58"/>
      <c r="L505" s="63">
        <v>1</v>
      </c>
      <c r="M505" s="63"/>
      <c r="N505" s="58"/>
      <c r="O505" s="58"/>
      <c r="P505" s="58"/>
      <c r="Q505" s="58"/>
      <c r="R505" s="58"/>
      <c r="S505" s="58"/>
      <c r="T505" s="58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</row>
    <row r="506" spans="1:33" x14ac:dyDescent="0.35">
      <c r="A506" s="94"/>
      <c r="B506" s="94"/>
      <c r="C506" s="94"/>
      <c r="D506" s="94" t="s">
        <v>674</v>
      </c>
      <c r="E506" s="65" t="s">
        <v>267</v>
      </c>
      <c r="F506" s="67">
        <v>0.05</v>
      </c>
      <c r="G506" s="58" t="s">
        <v>95</v>
      </c>
      <c r="H506" s="58" t="s">
        <v>95</v>
      </c>
      <c r="I506" s="63">
        <v>1</v>
      </c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94" t="s">
        <v>670</v>
      </c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>
        <v>1</v>
      </c>
    </row>
    <row r="507" spans="1:33" ht="54" x14ac:dyDescent="0.35">
      <c r="A507" s="94"/>
      <c r="B507" s="94"/>
      <c r="C507" s="94"/>
      <c r="D507" s="94"/>
      <c r="E507" s="65" t="s">
        <v>268</v>
      </c>
      <c r="F507" s="67">
        <v>0.05</v>
      </c>
      <c r="G507" s="3" t="s">
        <v>69</v>
      </c>
      <c r="H507" s="3" t="s">
        <v>69</v>
      </c>
      <c r="I507" s="63">
        <v>1</v>
      </c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</row>
    <row r="508" spans="1:33" ht="36" x14ac:dyDescent="0.35">
      <c r="A508" s="94"/>
      <c r="B508" s="94"/>
      <c r="C508" s="94"/>
      <c r="D508" s="94"/>
      <c r="E508" s="65" t="s">
        <v>269</v>
      </c>
      <c r="F508" s="67">
        <v>0.1</v>
      </c>
      <c r="G508" s="3" t="s">
        <v>73</v>
      </c>
      <c r="H508" s="3" t="s">
        <v>152</v>
      </c>
      <c r="I508" s="63"/>
      <c r="J508" s="63"/>
      <c r="K508" s="63"/>
      <c r="L508" s="63">
        <v>0.3</v>
      </c>
      <c r="M508" s="63"/>
      <c r="N508" s="63"/>
      <c r="O508" s="63">
        <v>0.3</v>
      </c>
      <c r="P508" s="63"/>
      <c r="Q508" s="63"/>
      <c r="R508" s="63"/>
      <c r="S508" s="63">
        <v>0.4</v>
      </c>
      <c r="T508" s="63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</row>
    <row r="509" spans="1:33" ht="54" x14ac:dyDescent="0.35">
      <c r="A509" s="94"/>
      <c r="B509" s="94"/>
      <c r="C509" s="94"/>
      <c r="D509" s="94"/>
      <c r="E509" s="65" t="s">
        <v>270</v>
      </c>
      <c r="F509" s="67">
        <v>0.1</v>
      </c>
      <c r="G509" s="3" t="s">
        <v>73</v>
      </c>
      <c r="H509" s="3" t="s">
        <v>152</v>
      </c>
      <c r="I509" s="63"/>
      <c r="J509" s="63"/>
      <c r="K509" s="63"/>
      <c r="L509" s="63">
        <v>0.3</v>
      </c>
      <c r="M509" s="63"/>
      <c r="N509" s="63"/>
      <c r="O509" s="63">
        <v>0.3</v>
      </c>
      <c r="P509" s="63"/>
      <c r="Q509" s="63"/>
      <c r="R509" s="63"/>
      <c r="S509" s="63">
        <v>0.4</v>
      </c>
      <c r="T509" s="63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</row>
    <row r="510" spans="1:33" ht="36" x14ac:dyDescent="0.35">
      <c r="A510" s="94"/>
      <c r="B510" s="94"/>
      <c r="C510" s="94"/>
      <c r="D510" s="94"/>
      <c r="E510" s="65" t="s">
        <v>271</v>
      </c>
      <c r="F510" s="67">
        <v>0.1</v>
      </c>
      <c r="G510" s="3" t="s">
        <v>73</v>
      </c>
      <c r="H510" s="3" t="s">
        <v>152</v>
      </c>
      <c r="I510" s="63"/>
      <c r="J510" s="63"/>
      <c r="K510" s="63"/>
      <c r="L510" s="63">
        <v>0.3</v>
      </c>
      <c r="M510" s="63"/>
      <c r="N510" s="63"/>
      <c r="O510" s="63">
        <v>0.3</v>
      </c>
      <c r="P510" s="63"/>
      <c r="Q510" s="63"/>
      <c r="R510" s="63"/>
      <c r="S510" s="63">
        <v>0.4</v>
      </c>
      <c r="T510" s="63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</row>
    <row r="511" spans="1:33" ht="36" x14ac:dyDescent="0.35">
      <c r="A511" s="94"/>
      <c r="B511" s="94"/>
      <c r="C511" s="94"/>
      <c r="D511" s="94"/>
      <c r="E511" s="65" t="s">
        <v>272</v>
      </c>
      <c r="F511" s="67">
        <v>0.1</v>
      </c>
      <c r="G511" s="3" t="s">
        <v>73</v>
      </c>
      <c r="H511" s="3" t="s">
        <v>152</v>
      </c>
      <c r="I511" s="63"/>
      <c r="J511" s="63"/>
      <c r="K511" s="63"/>
      <c r="L511" s="63">
        <v>0.3</v>
      </c>
      <c r="M511" s="63"/>
      <c r="N511" s="63"/>
      <c r="O511" s="63">
        <v>0.3</v>
      </c>
      <c r="P511" s="63"/>
      <c r="Q511" s="63"/>
      <c r="R511" s="63"/>
      <c r="S511" s="63">
        <v>0.4</v>
      </c>
      <c r="T511" s="63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</row>
    <row r="512" spans="1:33" ht="36" x14ac:dyDescent="0.35">
      <c r="A512" s="94"/>
      <c r="B512" s="94"/>
      <c r="C512" s="94"/>
      <c r="D512" s="94"/>
      <c r="E512" s="65" t="s">
        <v>273</v>
      </c>
      <c r="F512" s="67">
        <v>0.3</v>
      </c>
      <c r="G512" s="3" t="s">
        <v>73</v>
      </c>
      <c r="H512" s="3" t="s">
        <v>152</v>
      </c>
      <c r="I512" s="63"/>
      <c r="J512" s="63"/>
      <c r="K512" s="63"/>
      <c r="L512" s="63">
        <v>0.3</v>
      </c>
      <c r="M512" s="63"/>
      <c r="N512" s="63"/>
      <c r="O512" s="63">
        <v>0.3</v>
      </c>
      <c r="P512" s="63"/>
      <c r="Q512" s="63"/>
      <c r="R512" s="63"/>
      <c r="S512" s="63">
        <v>0.4</v>
      </c>
      <c r="T512" s="63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</row>
    <row r="513" spans="1:33" ht="36" x14ac:dyDescent="0.35">
      <c r="A513" s="94"/>
      <c r="B513" s="94"/>
      <c r="C513" s="94"/>
      <c r="D513" s="94"/>
      <c r="E513" s="65" t="s">
        <v>274</v>
      </c>
      <c r="F513" s="67">
        <v>0.1</v>
      </c>
      <c r="G513" s="3" t="s">
        <v>73</v>
      </c>
      <c r="H513" s="3" t="s">
        <v>152</v>
      </c>
      <c r="I513" s="63"/>
      <c r="J513" s="63"/>
      <c r="K513" s="63"/>
      <c r="L513" s="63">
        <v>0.3</v>
      </c>
      <c r="M513" s="63"/>
      <c r="N513" s="63"/>
      <c r="O513" s="63">
        <v>0.3</v>
      </c>
      <c r="P513" s="63"/>
      <c r="Q513" s="63"/>
      <c r="R513" s="63"/>
      <c r="S513" s="63">
        <v>0.4</v>
      </c>
      <c r="T513" s="63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</row>
    <row r="514" spans="1:33" ht="54" x14ac:dyDescent="0.35">
      <c r="A514" s="94"/>
      <c r="B514" s="94"/>
      <c r="C514" s="94"/>
      <c r="D514" s="94"/>
      <c r="E514" s="65" t="s">
        <v>275</v>
      </c>
      <c r="F514" s="67">
        <v>0.1</v>
      </c>
      <c r="G514" s="34" t="s">
        <v>80</v>
      </c>
      <c r="H514" s="58" t="s">
        <v>101</v>
      </c>
      <c r="I514" s="63"/>
      <c r="J514" s="63"/>
      <c r="K514" s="63"/>
      <c r="L514" s="63"/>
      <c r="M514" s="63">
        <v>0.25</v>
      </c>
      <c r="N514" s="63"/>
      <c r="O514" s="63"/>
      <c r="P514" s="63">
        <v>0.25</v>
      </c>
      <c r="Q514" s="63"/>
      <c r="R514" s="63"/>
      <c r="S514" s="63"/>
      <c r="T514" s="63">
        <v>0.5</v>
      </c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</row>
    <row r="515" spans="1:33" x14ac:dyDescent="0.35">
      <c r="A515" s="94"/>
      <c r="B515" s="94"/>
      <c r="C515" s="94"/>
      <c r="D515" s="94" t="s">
        <v>634</v>
      </c>
      <c r="E515" s="65" t="s">
        <v>276</v>
      </c>
      <c r="F515" s="67">
        <v>0.15</v>
      </c>
      <c r="G515" s="58" t="s">
        <v>71</v>
      </c>
      <c r="H515" s="58" t="s">
        <v>71</v>
      </c>
      <c r="I515" s="58"/>
      <c r="J515" s="58"/>
      <c r="K515" s="67">
        <v>1</v>
      </c>
      <c r="L515" s="58"/>
      <c r="M515" s="58"/>
      <c r="N515" s="67"/>
      <c r="O515" s="58"/>
      <c r="P515" s="58"/>
      <c r="Q515" s="58"/>
      <c r="R515" s="58"/>
      <c r="S515" s="58"/>
      <c r="T515" s="58"/>
      <c r="U515" s="94" t="s">
        <v>667</v>
      </c>
      <c r="V515" s="94"/>
      <c r="W515" s="94"/>
      <c r="X515" s="94"/>
      <c r="Y515" s="94"/>
      <c r="Z515" s="94"/>
      <c r="AA515" s="94"/>
      <c r="AB515" s="94"/>
      <c r="AC515" s="94">
        <v>1</v>
      </c>
      <c r="AD515" s="94"/>
      <c r="AE515" s="94"/>
      <c r="AF515" s="94"/>
      <c r="AG515" s="94"/>
    </row>
    <row r="516" spans="1:33" ht="36" x14ac:dyDescent="0.35">
      <c r="A516" s="94"/>
      <c r="B516" s="94"/>
      <c r="C516" s="94"/>
      <c r="D516" s="94"/>
      <c r="E516" s="65" t="s">
        <v>277</v>
      </c>
      <c r="F516" s="67">
        <v>0.15</v>
      </c>
      <c r="G516" s="3" t="s">
        <v>72</v>
      </c>
      <c r="H516" s="3" t="s">
        <v>72</v>
      </c>
      <c r="I516" s="58"/>
      <c r="J516" s="58"/>
      <c r="K516" s="58"/>
      <c r="L516" s="67">
        <v>1</v>
      </c>
      <c r="M516" s="58"/>
      <c r="N516" s="58"/>
      <c r="O516" s="67"/>
      <c r="P516" s="58"/>
      <c r="Q516" s="58"/>
      <c r="R516" s="58"/>
      <c r="S516" s="58"/>
      <c r="T516" s="58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</row>
    <row r="517" spans="1:33" ht="36" x14ac:dyDescent="0.35">
      <c r="A517" s="94"/>
      <c r="B517" s="94"/>
      <c r="C517" s="94"/>
      <c r="D517" s="94"/>
      <c r="E517" s="65" t="s">
        <v>278</v>
      </c>
      <c r="F517" s="67">
        <v>0.3</v>
      </c>
      <c r="G517" s="34" t="s">
        <v>80</v>
      </c>
      <c r="H517" s="34" t="s">
        <v>80</v>
      </c>
      <c r="I517" s="58"/>
      <c r="J517" s="58"/>
      <c r="K517" s="58"/>
      <c r="L517" s="58"/>
      <c r="M517" s="58"/>
      <c r="N517" s="58"/>
      <c r="O517" s="67">
        <v>1</v>
      </c>
      <c r="P517" s="58"/>
      <c r="Q517" s="58"/>
      <c r="R517" s="58"/>
      <c r="S517" s="58"/>
      <c r="T517" s="58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</row>
    <row r="518" spans="1:33" ht="36" x14ac:dyDescent="0.35">
      <c r="A518" s="94"/>
      <c r="B518" s="94"/>
      <c r="C518" s="94"/>
      <c r="D518" s="94"/>
      <c r="E518" s="65" t="s">
        <v>279</v>
      </c>
      <c r="F518" s="67">
        <v>0.4</v>
      </c>
      <c r="G518" s="34" t="s">
        <v>99</v>
      </c>
      <c r="H518" s="34" t="s">
        <v>99</v>
      </c>
      <c r="I518" s="58"/>
      <c r="J518" s="58"/>
      <c r="K518" s="58"/>
      <c r="L518" s="58"/>
      <c r="M518" s="58"/>
      <c r="N518" s="58"/>
      <c r="O518" s="58"/>
      <c r="P518" s="67">
        <v>1</v>
      </c>
      <c r="Q518" s="58"/>
      <c r="R518" s="58"/>
      <c r="S518" s="58"/>
      <c r="T518" s="58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</row>
    <row r="519" spans="1:33" ht="90" x14ac:dyDescent="0.35">
      <c r="A519" s="115" t="s">
        <v>1403</v>
      </c>
      <c r="B519" s="115" t="s">
        <v>45</v>
      </c>
      <c r="C519" s="94" t="s">
        <v>7</v>
      </c>
      <c r="D519" s="94" t="s">
        <v>675</v>
      </c>
      <c r="E519" s="65" t="s">
        <v>654</v>
      </c>
      <c r="F519" s="67">
        <v>0.3</v>
      </c>
      <c r="G519" s="3" t="s">
        <v>69</v>
      </c>
      <c r="H519" s="3" t="s">
        <v>69</v>
      </c>
      <c r="I519" s="58"/>
      <c r="J519" s="67">
        <v>1</v>
      </c>
      <c r="K519" s="67"/>
      <c r="L519" s="58"/>
      <c r="M519" s="67"/>
      <c r="N519" s="58"/>
      <c r="O519" s="58"/>
      <c r="P519" s="58"/>
      <c r="Q519" s="58"/>
      <c r="R519" s="58"/>
      <c r="S519" s="58"/>
      <c r="T519" s="58"/>
      <c r="U519" s="94" t="s">
        <v>652</v>
      </c>
      <c r="V519" s="94"/>
      <c r="W519" s="94"/>
      <c r="X519" s="94"/>
      <c r="Y519" s="94"/>
      <c r="Z519" s="94">
        <v>1</v>
      </c>
      <c r="AA519" s="94"/>
      <c r="AB519" s="94"/>
      <c r="AC519" s="94"/>
      <c r="AD519" s="94"/>
      <c r="AE519" s="94"/>
      <c r="AF519" s="94"/>
      <c r="AG519" s="94"/>
    </row>
    <row r="520" spans="1:33" ht="36" x14ac:dyDescent="0.35">
      <c r="A520" s="115"/>
      <c r="B520" s="115"/>
      <c r="C520" s="94"/>
      <c r="D520" s="94"/>
      <c r="E520" s="65" t="s">
        <v>653</v>
      </c>
      <c r="F520" s="67">
        <v>0.7</v>
      </c>
      <c r="G520" s="58" t="s">
        <v>71</v>
      </c>
      <c r="H520" s="3" t="s">
        <v>73</v>
      </c>
      <c r="I520" s="58"/>
      <c r="J520" s="58"/>
      <c r="K520" s="67">
        <v>0.4</v>
      </c>
      <c r="L520" s="58"/>
      <c r="M520" s="67">
        <v>0.6</v>
      </c>
      <c r="N520" s="58"/>
      <c r="O520" s="58"/>
      <c r="P520" s="58"/>
      <c r="Q520" s="58"/>
      <c r="R520" s="58"/>
      <c r="S520" s="58"/>
      <c r="T520" s="58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</row>
    <row r="521" spans="1:33" ht="36" x14ac:dyDescent="0.35">
      <c r="A521" s="115"/>
      <c r="B521" s="112" t="s">
        <v>546</v>
      </c>
      <c r="C521" s="94" t="s">
        <v>281</v>
      </c>
      <c r="D521" s="94" t="s">
        <v>676</v>
      </c>
      <c r="E521" s="65" t="s">
        <v>655</v>
      </c>
      <c r="F521" s="67">
        <v>0.1</v>
      </c>
      <c r="G521" s="58" t="s">
        <v>71</v>
      </c>
      <c r="H521" s="3" t="s">
        <v>73</v>
      </c>
      <c r="I521" s="58"/>
      <c r="J521" s="58"/>
      <c r="K521" s="58"/>
      <c r="L521" s="58"/>
      <c r="M521" s="67">
        <v>1</v>
      </c>
      <c r="N521" s="58"/>
      <c r="O521" s="58"/>
      <c r="P521" s="58"/>
      <c r="Q521" s="58"/>
      <c r="R521" s="58"/>
      <c r="S521" s="58"/>
      <c r="T521" s="58"/>
      <c r="U521" s="94" t="s">
        <v>668</v>
      </c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>
        <v>1</v>
      </c>
      <c r="AG521" s="94"/>
    </row>
    <row r="522" spans="1:33" ht="36" x14ac:dyDescent="0.35">
      <c r="A522" s="115"/>
      <c r="B522" s="112"/>
      <c r="C522" s="94"/>
      <c r="D522" s="94"/>
      <c r="E522" s="65" t="s">
        <v>656</v>
      </c>
      <c r="F522" s="67">
        <v>0.4</v>
      </c>
      <c r="G522" s="58" t="s">
        <v>74</v>
      </c>
      <c r="H522" s="58" t="s">
        <v>100</v>
      </c>
      <c r="I522" s="58"/>
      <c r="J522" s="58"/>
      <c r="K522" s="58"/>
      <c r="L522" s="58"/>
      <c r="M522" s="58"/>
      <c r="N522" s="67">
        <v>0.25</v>
      </c>
      <c r="O522" s="67">
        <v>0.25</v>
      </c>
      <c r="P522" s="67">
        <v>0.25</v>
      </c>
      <c r="Q522" s="67">
        <v>0.25</v>
      </c>
      <c r="R522" s="58"/>
      <c r="S522" s="58"/>
      <c r="T522" s="58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</row>
    <row r="523" spans="1:33" ht="72" x14ac:dyDescent="0.35">
      <c r="A523" s="115"/>
      <c r="B523" s="112"/>
      <c r="C523" s="94"/>
      <c r="D523" s="94"/>
      <c r="E523" s="65" t="s">
        <v>657</v>
      </c>
      <c r="F523" s="67">
        <v>0.5</v>
      </c>
      <c r="G523" s="3" t="s">
        <v>152</v>
      </c>
      <c r="H523" s="3" t="s">
        <v>152</v>
      </c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67">
        <v>1</v>
      </c>
      <c r="T523" s="58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</row>
    <row r="524" spans="1:33" ht="72" x14ac:dyDescent="0.35">
      <c r="A524" s="115"/>
      <c r="B524" s="112" t="s">
        <v>46</v>
      </c>
      <c r="C524" s="94" t="s">
        <v>9</v>
      </c>
      <c r="D524" s="94" t="s">
        <v>635</v>
      </c>
      <c r="E524" s="65" t="s">
        <v>282</v>
      </c>
      <c r="F524" s="67">
        <v>0.2</v>
      </c>
      <c r="G524" s="3" t="s">
        <v>69</v>
      </c>
      <c r="H524" s="58" t="s">
        <v>101</v>
      </c>
      <c r="I524" s="58"/>
      <c r="J524" s="67">
        <v>0.09</v>
      </c>
      <c r="K524" s="67">
        <v>0.09</v>
      </c>
      <c r="L524" s="67">
        <v>0.09</v>
      </c>
      <c r="M524" s="67">
        <v>0.09</v>
      </c>
      <c r="N524" s="67">
        <v>0.09</v>
      </c>
      <c r="O524" s="67">
        <v>0.09</v>
      </c>
      <c r="P524" s="67">
        <v>0.09</v>
      </c>
      <c r="Q524" s="67">
        <v>0.09</v>
      </c>
      <c r="R524" s="67">
        <v>0.09</v>
      </c>
      <c r="S524" s="67">
        <v>0.09</v>
      </c>
      <c r="T524" s="67">
        <v>0.1</v>
      </c>
      <c r="U524" s="94" t="s">
        <v>637</v>
      </c>
      <c r="V524" s="94"/>
      <c r="W524" s="94"/>
      <c r="X524" s="94">
        <v>1</v>
      </c>
      <c r="Y524" s="94">
        <v>1</v>
      </c>
      <c r="Z524" s="94">
        <v>1</v>
      </c>
      <c r="AA524" s="94">
        <v>1</v>
      </c>
      <c r="AB524" s="94">
        <v>1</v>
      </c>
      <c r="AC524" s="94">
        <v>1</v>
      </c>
      <c r="AD524" s="94">
        <v>1</v>
      </c>
      <c r="AE524" s="94">
        <v>1</v>
      </c>
      <c r="AF524" s="94">
        <v>1</v>
      </c>
      <c r="AG524" s="94">
        <v>1</v>
      </c>
    </row>
    <row r="525" spans="1:33" x14ac:dyDescent="0.35">
      <c r="A525" s="115"/>
      <c r="B525" s="112"/>
      <c r="C525" s="94"/>
      <c r="D525" s="94"/>
      <c r="E525" s="65" t="s">
        <v>283</v>
      </c>
      <c r="F525" s="67">
        <v>0.4</v>
      </c>
      <c r="G525" s="58" t="s">
        <v>71</v>
      </c>
      <c r="H525" s="58" t="s">
        <v>101</v>
      </c>
      <c r="I525" s="58"/>
      <c r="J525" s="67"/>
      <c r="K525" s="67">
        <v>0.1</v>
      </c>
      <c r="L525" s="67">
        <v>0.1</v>
      </c>
      <c r="M525" s="67">
        <v>0.1</v>
      </c>
      <c r="N525" s="67">
        <v>0.1</v>
      </c>
      <c r="O525" s="67">
        <v>0.1</v>
      </c>
      <c r="P525" s="67">
        <v>0.1</v>
      </c>
      <c r="Q525" s="67">
        <v>0.1</v>
      </c>
      <c r="R525" s="67">
        <v>0.1</v>
      </c>
      <c r="S525" s="67">
        <v>0.1</v>
      </c>
      <c r="T525" s="67">
        <v>0.1</v>
      </c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</row>
    <row r="526" spans="1:33" x14ac:dyDescent="0.35">
      <c r="A526" s="115"/>
      <c r="B526" s="112"/>
      <c r="C526" s="94"/>
      <c r="D526" s="94"/>
      <c r="E526" s="65" t="s">
        <v>658</v>
      </c>
      <c r="F526" s="67">
        <v>0.4</v>
      </c>
      <c r="G526" s="58" t="s">
        <v>71</v>
      </c>
      <c r="H526" s="58" t="s">
        <v>101</v>
      </c>
      <c r="I526" s="58"/>
      <c r="J526" s="67"/>
      <c r="K526" s="67">
        <v>0.1</v>
      </c>
      <c r="L526" s="67">
        <v>0.1</v>
      </c>
      <c r="M526" s="67">
        <v>0.1</v>
      </c>
      <c r="N526" s="67">
        <v>0.1</v>
      </c>
      <c r="O526" s="67">
        <v>0.1</v>
      </c>
      <c r="P526" s="67">
        <v>0.1</v>
      </c>
      <c r="Q526" s="67">
        <v>0.1</v>
      </c>
      <c r="R526" s="67">
        <v>0.1</v>
      </c>
      <c r="S526" s="67">
        <v>0.1</v>
      </c>
      <c r="T526" s="67">
        <v>0.1</v>
      </c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</row>
    <row r="527" spans="1:33" ht="180" x14ac:dyDescent="0.35">
      <c r="A527" s="115"/>
      <c r="B527" s="112"/>
      <c r="C527" s="94"/>
      <c r="D527" s="94" t="s">
        <v>677</v>
      </c>
      <c r="E527" s="65" t="s">
        <v>284</v>
      </c>
      <c r="F527" s="67">
        <v>1</v>
      </c>
      <c r="G527" s="3" t="s">
        <v>69</v>
      </c>
      <c r="H527" s="3" t="s">
        <v>152</v>
      </c>
      <c r="I527" s="58"/>
      <c r="J527" s="67">
        <v>0.4</v>
      </c>
      <c r="K527" s="67"/>
      <c r="L527" s="67"/>
      <c r="M527" s="67">
        <v>0.3</v>
      </c>
      <c r="N527" s="67"/>
      <c r="O527" s="67"/>
      <c r="P527" s="67"/>
      <c r="Q527" s="67"/>
      <c r="R527" s="67"/>
      <c r="S527" s="67">
        <v>0.3</v>
      </c>
      <c r="T527" s="67"/>
      <c r="U527" s="94" t="s">
        <v>659</v>
      </c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>
        <v>1</v>
      </c>
      <c r="AG527" s="94"/>
    </row>
    <row r="528" spans="1:33" ht="54" x14ac:dyDescent="0.35">
      <c r="A528" s="115"/>
      <c r="B528" s="112"/>
      <c r="C528" s="94"/>
      <c r="D528" s="94"/>
      <c r="E528" s="65" t="s">
        <v>285</v>
      </c>
      <c r="F528" s="67">
        <v>1</v>
      </c>
      <c r="G528" s="3" t="s">
        <v>69</v>
      </c>
      <c r="H528" s="3" t="s">
        <v>152</v>
      </c>
      <c r="I528" s="58"/>
      <c r="J528" s="67">
        <v>0.4</v>
      </c>
      <c r="K528" s="67"/>
      <c r="L528" s="67"/>
      <c r="M528" s="67">
        <v>0.3</v>
      </c>
      <c r="N528" s="67"/>
      <c r="O528" s="67"/>
      <c r="P528" s="67"/>
      <c r="Q528" s="67"/>
      <c r="R528" s="67"/>
      <c r="S528" s="67">
        <v>0.3</v>
      </c>
      <c r="T528" s="67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</row>
    <row r="529" spans="1:33" ht="54" x14ac:dyDescent="0.35">
      <c r="A529" s="115"/>
      <c r="B529" s="115" t="s">
        <v>50</v>
      </c>
      <c r="C529" s="94" t="s">
        <v>4</v>
      </c>
      <c r="D529" s="94" t="s">
        <v>678</v>
      </c>
      <c r="E529" s="65" t="s">
        <v>286</v>
      </c>
      <c r="F529" s="67">
        <v>0.05</v>
      </c>
      <c r="G529" s="58" t="s">
        <v>95</v>
      </c>
      <c r="H529" s="3" t="s">
        <v>69</v>
      </c>
      <c r="I529" s="67">
        <v>0.5</v>
      </c>
      <c r="J529" s="67">
        <v>0.5</v>
      </c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94" t="s">
        <v>287</v>
      </c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>
        <v>1</v>
      </c>
    </row>
    <row r="530" spans="1:33" ht="36" x14ac:dyDescent="0.35">
      <c r="A530" s="115"/>
      <c r="B530" s="115"/>
      <c r="C530" s="94"/>
      <c r="D530" s="94"/>
      <c r="E530" s="65" t="s">
        <v>288</v>
      </c>
      <c r="F530" s="67">
        <v>0.2</v>
      </c>
      <c r="G530" s="58" t="s">
        <v>71</v>
      </c>
      <c r="H530" s="3" t="s">
        <v>72</v>
      </c>
      <c r="I530" s="58"/>
      <c r="J530" s="58"/>
      <c r="K530" s="67">
        <v>0.5</v>
      </c>
      <c r="L530" s="67">
        <v>0.5</v>
      </c>
      <c r="M530" s="67"/>
      <c r="N530" s="58"/>
      <c r="O530" s="58"/>
      <c r="P530" s="58"/>
      <c r="Q530" s="58"/>
      <c r="R530" s="58"/>
      <c r="S530" s="58"/>
      <c r="T530" s="58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</row>
    <row r="531" spans="1:33" ht="54" x14ac:dyDescent="0.35">
      <c r="A531" s="115"/>
      <c r="B531" s="115"/>
      <c r="C531" s="94"/>
      <c r="D531" s="94"/>
      <c r="E531" s="65" t="s">
        <v>289</v>
      </c>
      <c r="F531" s="67">
        <v>0.1</v>
      </c>
      <c r="G531" s="58" t="s">
        <v>71</v>
      </c>
      <c r="H531" s="3" t="s">
        <v>152</v>
      </c>
      <c r="I531" s="58"/>
      <c r="J531" s="67"/>
      <c r="K531" s="67">
        <v>0.2</v>
      </c>
      <c r="L531" s="67"/>
      <c r="M531" s="67">
        <v>0.2</v>
      </c>
      <c r="N531" s="67"/>
      <c r="O531" s="67">
        <v>0.2</v>
      </c>
      <c r="P531" s="67"/>
      <c r="Q531" s="67">
        <v>0.2</v>
      </c>
      <c r="R531" s="67"/>
      <c r="S531" s="67">
        <v>0.2</v>
      </c>
      <c r="T531" s="67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</row>
    <row r="532" spans="1:33" ht="36" x14ac:dyDescent="0.35">
      <c r="A532" s="115"/>
      <c r="B532" s="115"/>
      <c r="C532" s="94"/>
      <c r="D532" s="94"/>
      <c r="E532" s="65" t="s">
        <v>661</v>
      </c>
      <c r="F532" s="67">
        <v>0.2</v>
      </c>
      <c r="G532" s="3" t="s">
        <v>69</v>
      </c>
      <c r="H532" s="3" t="s">
        <v>152</v>
      </c>
      <c r="I532" s="67"/>
      <c r="J532" s="67">
        <v>0.1</v>
      </c>
      <c r="K532" s="67">
        <v>0.1</v>
      </c>
      <c r="L532" s="67">
        <v>0.1</v>
      </c>
      <c r="M532" s="67">
        <v>0.1</v>
      </c>
      <c r="N532" s="67">
        <v>0.1</v>
      </c>
      <c r="O532" s="67">
        <v>0.1</v>
      </c>
      <c r="P532" s="67">
        <v>0.1</v>
      </c>
      <c r="Q532" s="67">
        <v>0.1</v>
      </c>
      <c r="R532" s="67">
        <v>0.1</v>
      </c>
      <c r="S532" s="67">
        <v>0.1</v>
      </c>
      <c r="T532" s="67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</row>
    <row r="533" spans="1:33" ht="36" x14ac:dyDescent="0.35">
      <c r="A533" s="115"/>
      <c r="B533" s="115"/>
      <c r="C533" s="94"/>
      <c r="D533" s="94"/>
      <c r="E533" s="65" t="s">
        <v>660</v>
      </c>
      <c r="F533" s="67">
        <v>0.45</v>
      </c>
      <c r="G533" s="58" t="s">
        <v>101</v>
      </c>
      <c r="H533" s="58" t="s">
        <v>101</v>
      </c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>
        <v>1</v>
      </c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</row>
    <row r="534" spans="1:33" ht="54" x14ac:dyDescent="0.35">
      <c r="A534" s="115"/>
      <c r="B534" s="115"/>
      <c r="C534" s="94" t="s">
        <v>9</v>
      </c>
      <c r="D534" s="94" t="s">
        <v>662</v>
      </c>
      <c r="E534" s="65" t="s">
        <v>290</v>
      </c>
      <c r="F534" s="67">
        <v>0.05</v>
      </c>
      <c r="G534" s="3" t="s">
        <v>69</v>
      </c>
      <c r="H534" s="3" t="s">
        <v>69</v>
      </c>
      <c r="I534" s="58"/>
      <c r="J534" s="67">
        <v>1</v>
      </c>
      <c r="K534" s="67"/>
      <c r="L534" s="58"/>
      <c r="M534" s="58"/>
      <c r="N534" s="67"/>
      <c r="O534" s="58"/>
      <c r="P534" s="58"/>
      <c r="Q534" s="67"/>
      <c r="R534" s="58"/>
      <c r="S534" s="58"/>
      <c r="T534" s="67"/>
      <c r="U534" s="94" t="s">
        <v>666</v>
      </c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>
        <v>1</v>
      </c>
    </row>
    <row r="535" spans="1:33" ht="72" x14ac:dyDescent="0.35">
      <c r="A535" s="115"/>
      <c r="B535" s="115"/>
      <c r="C535" s="94"/>
      <c r="D535" s="94"/>
      <c r="E535" s="65" t="s">
        <v>291</v>
      </c>
      <c r="F535" s="67">
        <v>0.1</v>
      </c>
      <c r="G535" s="58" t="s">
        <v>71</v>
      </c>
      <c r="H535" s="3" t="s">
        <v>152</v>
      </c>
      <c r="I535" s="58"/>
      <c r="J535" s="58"/>
      <c r="K535" s="67">
        <v>0.2</v>
      </c>
      <c r="L535" s="58"/>
      <c r="M535" s="67"/>
      <c r="N535" s="67">
        <v>0.2</v>
      </c>
      <c r="O535" s="67"/>
      <c r="P535" s="58"/>
      <c r="Q535" s="67">
        <v>0.2</v>
      </c>
      <c r="R535" s="58"/>
      <c r="S535" s="67">
        <v>0.4</v>
      </c>
      <c r="T535" s="67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</row>
    <row r="536" spans="1:33" ht="54" x14ac:dyDescent="0.35">
      <c r="A536" s="115"/>
      <c r="B536" s="115"/>
      <c r="C536" s="94"/>
      <c r="D536" s="94"/>
      <c r="E536" s="65" t="s">
        <v>292</v>
      </c>
      <c r="F536" s="67">
        <v>0.1</v>
      </c>
      <c r="G536" s="58" t="s">
        <v>71</v>
      </c>
      <c r="H536" s="3" t="s">
        <v>152</v>
      </c>
      <c r="I536" s="58"/>
      <c r="J536" s="58"/>
      <c r="K536" s="67">
        <v>0.2</v>
      </c>
      <c r="L536" s="58"/>
      <c r="M536" s="67"/>
      <c r="N536" s="67">
        <v>0.2</v>
      </c>
      <c r="O536" s="67"/>
      <c r="P536" s="58"/>
      <c r="Q536" s="67">
        <v>0.2</v>
      </c>
      <c r="R536" s="58"/>
      <c r="S536" s="67">
        <v>0.4</v>
      </c>
      <c r="T536" s="67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</row>
    <row r="537" spans="1:33" ht="36" x14ac:dyDescent="0.35">
      <c r="A537" s="115"/>
      <c r="B537" s="115"/>
      <c r="C537" s="94"/>
      <c r="D537" s="94"/>
      <c r="E537" s="65" t="s">
        <v>293</v>
      </c>
      <c r="F537" s="67">
        <v>0.1</v>
      </c>
      <c r="G537" s="58" t="s">
        <v>71</v>
      </c>
      <c r="H537" s="3" t="s">
        <v>152</v>
      </c>
      <c r="I537" s="58"/>
      <c r="J537" s="58"/>
      <c r="K537" s="67">
        <v>0.2</v>
      </c>
      <c r="L537" s="58"/>
      <c r="M537" s="67"/>
      <c r="N537" s="67">
        <v>0.2</v>
      </c>
      <c r="O537" s="67"/>
      <c r="P537" s="58"/>
      <c r="Q537" s="67">
        <v>0.2</v>
      </c>
      <c r="R537" s="58"/>
      <c r="S537" s="67">
        <v>0.4</v>
      </c>
      <c r="T537" s="67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</row>
    <row r="538" spans="1:33" ht="54" x14ac:dyDescent="0.35">
      <c r="A538" s="115"/>
      <c r="B538" s="115"/>
      <c r="C538" s="94"/>
      <c r="D538" s="94"/>
      <c r="E538" s="65" t="s">
        <v>294</v>
      </c>
      <c r="F538" s="67">
        <v>0.1</v>
      </c>
      <c r="G538" s="58" t="s">
        <v>71</v>
      </c>
      <c r="H538" s="3" t="s">
        <v>152</v>
      </c>
      <c r="I538" s="58"/>
      <c r="J538" s="58"/>
      <c r="K538" s="67">
        <v>0.2</v>
      </c>
      <c r="L538" s="58"/>
      <c r="M538" s="67"/>
      <c r="N538" s="67">
        <v>0.2</v>
      </c>
      <c r="O538" s="67"/>
      <c r="P538" s="58"/>
      <c r="Q538" s="67">
        <v>0.2</v>
      </c>
      <c r="R538" s="58"/>
      <c r="S538" s="67">
        <v>0.4</v>
      </c>
      <c r="T538" s="67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</row>
    <row r="539" spans="1:33" ht="72" x14ac:dyDescent="0.35">
      <c r="A539" s="115"/>
      <c r="B539" s="115"/>
      <c r="C539" s="94"/>
      <c r="D539" s="94"/>
      <c r="E539" s="65" t="s">
        <v>295</v>
      </c>
      <c r="F539" s="67">
        <v>0.1</v>
      </c>
      <c r="G539" s="58" t="s">
        <v>71</v>
      </c>
      <c r="H539" s="3" t="s">
        <v>152</v>
      </c>
      <c r="I539" s="58"/>
      <c r="J539" s="58"/>
      <c r="K539" s="67">
        <v>0.2</v>
      </c>
      <c r="L539" s="58"/>
      <c r="M539" s="67"/>
      <c r="N539" s="67">
        <v>0.2</v>
      </c>
      <c r="O539" s="67"/>
      <c r="P539" s="58"/>
      <c r="Q539" s="67">
        <v>0.2</v>
      </c>
      <c r="R539" s="58"/>
      <c r="S539" s="67">
        <v>0.4</v>
      </c>
      <c r="T539" s="67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</row>
    <row r="540" spans="1:33" ht="36" x14ac:dyDescent="0.35">
      <c r="A540" s="115"/>
      <c r="B540" s="115"/>
      <c r="C540" s="94"/>
      <c r="D540" s="94"/>
      <c r="E540" s="65" t="s">
        <v>663</v>
      </c>
      <c r="F540" s="67">
        <v>0.45</v>
      </c>
      <c r="G540" s="58" t="s">
        <v>101</v>
      </c>
      <c r="H540" s="58" t="s">
        <v>101</v>
      </c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67"/>
      <c r="T540" s="67">
        <v>1</v>
      </c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</row>
    <row r="541" spans="1:33" ht="54" x14ac:dyDescent="0.35">
      <c r="A541" s="115"/>
      <c r="B541" s="115" t="s">
        <v>51</v>
      </c>
      <c r="C541" s="94" t="s">
        <v>4</v>
      </c>
      <c r="D541" s="94" t="s">
        <v>664</v>
      </c>
      <c r="E541" s="65" t="s">
        <v>296</v>
      </c>
      <c r="F541" s="67">
        <v>0.2</v>
      </c>
      <c r="G541" s="58" t="s">
        <v>69</v>
      </c>
      <c r="H541" s="3" t="s">
        <v>73</v>
      </c>
      <c r="I541" s="67"/>
      <c r="J541" s="67">
        <v>0.2</v>
      </c>
      <c r="K541" s="67">
        <v>0.2</v>
      </c>
      <c r="L541" s="67">
        <v>0.2</v>
      </c>
      <c r="M541" s="67">
        <v>0.4</v>
      </c>
      <c r="N541" s="58"/>
      <c r="O541" s="58"/>
      <c r="P541" s="58"/>
      <c r="Q541" s="58"/>
      <c r="R541" s="58"/>
      <c r="S541" s="58"/>
      <c r="T541" s="58"/>
      <c r="U541" s="94" t="s">
        <v>665</v>
      </c>
      <c r="V541" s="94"/>
      <c r="W541" s="94"/>
      <c r="X541" s="94"/>
      <c r="Y541" s="94"/>
      <c r="Z541" s="94"/>
      <c r="AA541" s="94">
        <v>140</v>
      </c>
      <c r="AB541" s="94"/>
      <c r="AC541" s="94"/>
      <c r="AD541" s="94"/>
      <c r="AE541" s="94"/>
      <c r="AF541" s="94"/>
      <c r="AG541" s="94"/>
    </row>
    <row r="542" spans="1:33" ht="72" x14ac:dyDescent="0.35">
      <c r="A542" s="115"/>
      <c r="B542" s="115"/>
      <c r="C542" s="94"/>
      <c r="D542" s="94"/>
      <c r="E542" s="65" t="s">
        <v>297</v>
      </c>
      <c r="F542" s="67">
        <v>0.3</v>
      </c>
      <c r="G542" s="58" t="s">
        <v>71</v>
      </c>
      <c r="H542" s="58" t="s">
        <v>71</v>
      </c>
      <c r="I542" s="58"/>
      <c r="J542" s="58"/>
      <c r="K542" s="67">
        <v>1</v>
      </c>
      <c r="L542" s="58"/>
      <c r="M542" s="58"/>
      <c r="N542" s="58"/>
      <c r="O542" s="58"/>
      <c r="P542" s="58"/>
      <c r="Q542" s="58"/>
      <c r="R542" s="58"/>
      <c r="S542" s="58"/>
      <c r="T542" s="58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</row>
    <row r="543" spans="1:33" ht="72" x14ac:dyDescent="0.35">
      <c r="A543" s="115"/>
      <c r="B543" s="115"/>
      <c r="C543" s="94"/>
      <c r="D543" s="94"/>
      <c r="E543" s="65" t="s">
        <v>298</v>
      </c>
      <c r="F543" s="67">
        <v>0.5</v>
      </c>
      <c r="G543" s="58" t="s">
        <v>74</v>
      </c>
      <c r="H543" s="58" t="s">
        <v>74</v>
      </c>
      <c r="I543" s="58"/>
      <c r="J543" s="67"/>
      <c r="K543" s="58"/>
      <c r="L543" s="67"/>
      <c r="M543" s="67"/>
      <c r="N543" s="67">
        <v>1</v>
      </c>
      <c r="O543" s="58"/>
      <c r="P543" s="58"/>
      <c r="Q543" s="58"/>
      <c r="R543" s="58"/>
      <c r="S543" s="58"/>
      <c r="T543" s="58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</row>
    <row r="544" spans="1:33" ht="54" x14ac:dyDescent="0.35">
      <c r="A544" s="115"/>
      <c r="B544" s="115" t="s">
        <v>52</v>
      </c>
      <c r="C544" s="94" t="s">
        <v>9</v>
      </c>
      <c r="D544" s="94" t="s">
        <v>636</v>
      </c>
      <c r="E544" s="65" t="s">
        <v>299</v>
      </c>
      <c r="F544" s="67">
        <v>0.3</v>
      </c>
      <c r="G544" s="58" t="s">
        <v>69</v>
      </c>
      <c r="H544" s="58" t="s">
        <v>101</v>
      </c>
      <c r="I544" s="67"/>
      <c r="J544" s="67">
        <v>0.09</v>
      </c>
      <c r="K544" s="67">
        <v>0.09</v>
      </c>
      <c r="L544" s="67">
        <v>0.09</v>
      </c>
      <c r="M544" s="67">
        <v>0.09</v>
      </c>
      <c r="N544" s="67">
        <v>0.09</v>
      </c>
      <c r="O544" s="67">
        <v>0.09</v>
      </c>
      <c r="P544" s="67">
        <v>0.09</v>
      </c>
      <c r="Q544" s="67">
        <v>0.09</v>
      </c>
      <c r="R544" s="67">
        <v>0.09</v>
      </c>
      <c r="S544" s="67">
        <v>0.09</v>
      </c>
      <c r="T544" s="67">
        <v>0.1</v>
      </c>
      <c r="U544" s="94" t="s">
        <v>300</v>
      </c>
      <c r="V544" s="94"/>
      <c r="W544" s="94">
        <v>1</v>
      </c>
      <c r="X544" s="94">
        <v>1</v>
      </c>
      <c r="Y544" s="94">
        <v>1</v>
      </c>
      <c r="Z544" s="94">
        <v>1</v>
      </c>
      <c r="AA544" s="94">
        <v>1</v>
      </c>
      <c r="AB544" s="94">
        <v>1</v>
      </c>
      <c r="AC544" s="94">
        <v>1</v>
      </c>
      <c r="AD544" s="94">
        <v>1</v>
      </c>
      <c r="AE544" s="94">
        <v>1</v>
      </c>
      <c r="AF544" s="94">
        <v>1</v>
      </c>
      <c r="AG544" s="94">
        <v>1</v>
      </c>
    </row>
    <row r="545" spans="1:33" ht="54" x14ac:dyDescent="0.35">
      <c r="A545" s="115"/>
      <c r="B545" s="115"/>
      <c r="C545" s="94"/>
      <c r="D545" s="94"/>
      <c r="E545" s="65" t="s">
        <v>301</v>
      </c>
      <c r="F545" s="67">
        <v>0.3</v>
      </c>
      <c r="G545" s="58" t="s">
        <v>69</v>
      </c>
      <c r="H545" s="58" t="s">
        <v>101</v>
      </c>
      <c r="I545" s="67"/>
      <c r="J545" s="67">
        <v>0.09</v>
      </c>
      <c r="K545" s="67">
        <v>0.09</v>
      </c>
      <c r="L545" s="67">
        <v>0.09</v>
      </c>
      <c r="M545" s="67">
        <v>0.09</v>
      </c>
      <c r="N545" s="67">
        <v>0.09</v>
      </c>
      <c r="O545" s="67">
        <v>0.09</v>
      </c>
      <c r="P545" s="67">
        <v>0.09</v>
      </c>
      <c r="Q545" s="67">
        <v>0.09</v>
      </c>
      <c r="R545" s="67">
        <v>0.09</v>
      </c>
      <c r="S545" s="67">
        <v>0.09</v>
      </c>
      <c r="T545" s="67">
        <v>0.1</v>
      </c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</row>
    <row r="546" spans="1:33" ht="36" x14ac:dyDescent="0.35">
      <c r="A546" s="115"/>
      <c r="B546" s="115"/>
      <c r="C546" s="94"/>
      <c r="D546" s="94"/>
      <c r="E546" s="65" t="s">
        <v>302</v>
      </c>
      <c r="F546" s="67">
        <v>0.4</v>
      </c>
      <c r="G546" s="58" t="s">
        <v>69</v>
      </c>
      <c r="H546" s="58" t="s">
        <v>101</v>
      </c>
      <c r="I546" s="58"/>
      <c r="J546" s="67">
        <v>0.09</v>
      </c>
      <c r="K546" s="67">
        <v>0.09</v>
      </c>
      <c r="L546" s="67">
        <v>0.09</v>
      </c>
      <c r="M546" s="67">
        <v>0.09</v>
      </c>
      <c r="N546" s="67">
        <v>0.09</v>
      </c>
      <c r="O546" s="67">
        <v>0.09</v>
      </c>
      <c r="P546" s="67">
        <v>0.09</v>
      </c>
      <c r="Q546" s="67">
        <v>0.09</v>
      </c>
      <c r="R546" s="67">
        <v>0.09</v>
      </c>
      <c r="S546" s="67">
        <v>0.09</v>
      </c>
      <c r="T546" s="67">
        <v>0.1</v>
      </c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</row>
    <row r="547" spans="1:33" x14ac:dyDescent="0.35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</row>
    <row r="548" spans="1:33" x14ac:dyDescent="0.35">
      <c r="A548" s="108"/>
      <c r="B548" s="94" t="s">
        <v>30</v>
      </c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82" t="s">
        <v>32</v>
      </c>
      <c r="AB548" s="82"/>
      <c r="AC548" s="82"/>
      <c r="AD548" s="82"/>
      <c r="AE548" s="82"/>
      <c r="AF548" s="82"/>
      <c r="AG548" s="82"/>
    </row>
    <row r="549" spans="1:33" x14ac:dyDescent="0.35">
      <c r="A549" s="108"/>
      <c r="B549" s="94" t="s">
        <v>37</v>
      </c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82" t="s">
        <v>38</v>
      </c>
      <c r="AB549" s="82"/>
      <c r="AC549" s="82"/>
      <c r="AD549" s="82"/>
      <c r="AE549" s="82"/>
      <c r="AF549" s="82"/>
      <c r="AG549" s="82"/>
    </row>
    <row r="550" spans="1:33" x14ac:dyDescent="0.35">
      <c r="A550" s="108"/>
      <c r="B550" s="94" t="s">
        <v>31</v>
      </c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82"/>
      <c r="AB550" s="82"/>
      <c r="AC550" s="82"/>
      <c r="AD550" s="82"/>
      <c r="AE550" s="82"/>
      <c r="AF550" s="82"/>
      <c r="AG550" s="82"/>
    </row>
    <row r="551" spans="1:33" x14ac:dyDescent="0.35">
      <c r="A551" s="108"/>
      <c r="B551" s="109" t="s">
        <v>303</v>
      </c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82" t="s">
        <v>53</v>
      </c>
      <c r="AB551" s="82"/>
      <c r="AC551" s="82"/>
      <c r="AD551" s="82"/>
      <c r="AE551" s="82"/>
      <c r="AF551" s="82"/>
      <c r="AG551" s="82"/>
    </row>
    <row r="552" spans="1:33" x14ac:dyDescent="0.35">
      <c r="A552" s="94" t="s">
        <v>0</v>
      </c>
      <c r="B552" s="94" t="s">
        <v>1</v>
      </c>
      <c r="C552" s="94" t="s">
        <v>2</v>
      </c>
      <c r="D552" s="94" t="s">
        <v>34</v>
      </c>
      <c r="E552" s="94"/>
      <c r="F552" s="94"/>
      <c r="G552" s="94"/>
      <c r="H552" s="94"/>
      <c r="I552" s="94" t="s">
        <v>15</v>
      </c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 t="s">
        <v>35</v>
      </c>
      <c r="V552" s="94" t="s">
        <v>11</v>
      </c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</row>
    <row r="553" spans="1:33" ht="54" x14ac:dyDescent="0.35">
      <c r="A553" s="94"/>
      <c r="B553" s="94"/>
      <c r="C553" s="94"/>
      <c r="D553" s="58" t="s">
        <v>10</v>
      </c>
      <c r="E553" s="58" t="s">
        <v>36</v>
      </c>
      <c r="F553" s="58" t="s">
        <v>12</v>
      </c>
      <c r="G553" s="58" t="s">
        <v>13</v>
      </c>
      <c r="H553" s="58" t="s">
        <v>14</v>
      </c>
      <c r="I553" s="58" t="s">
        <v>16</v>
      </c>
      <c r="J553" s="58" t="s">
        <v>17</v>
      </c>
      <c r="K553" s="58" t="s">
        <v>18</v>
      </c>
      <c r="L553" s="58" t="s">
        <v>19</v>
      </c>
      <c r="M553" s="58" t="s">
        <v>20</v>
      </c>
      <c r="N553" s="58" t="s">
        <v>21</v>
      </c>
      <c r="O553" s="58" t="s">
        <v>22</v>
      </c>
      <c r="P553" s="58" t="s">
        <v>23</v>
      </c>
      <c r="Q553" s="58" t="s">
        <v>24</v>
      </c>
      <c r="R553" s="58" t="s">
        <v>25</v>
      </c>
      <c r="S553" s="58" t="s">
        <v>26</v>
      </c>
      <c r="T553" s="58" t="s">
        <v>27</v>
      </c>
      <c r="U553" s="94"/>
      <c r="V553" s="58" t="s">
        <v>16</v>
      </c>
      <c r="W553" s="58" t="s">
        <v>17</v>
      </c>
      <c r="X553" s="58" t="s">
        <v>18</v>
      </c>
      <c r="Y553" s="58" t="s">
        <v>19</v>
      </c>
      <c r="Z553" s="58" t="s">
        <v>20</v>
      </c>
      <c r="AA553" s="58" t="s">
        <v>21</v>
      </c>
      <c r="AB553" s="58" t="s">
        <v>22</v>
      </c>
      <c r="AC553" s="58" t="s">
        <v>23</v>
      </c>
      <c r="AD553" s="58" t="s">
        <v>24</v>
      </c>
      <c r="AE553" s="58" t="s">
        <v>25</v>
      </c>
      <c r="AF553" s="58" t="s">
        <v>26</v>
      </c>
      <c r="AG553" s="58" t="s">
        <v>27</v>
      </c>
    </row>
    <row r="554" spans="1:33" x14ac:dyDescent="0.35">
      <c r="A554" s="94" t="s">
        <v>93</v>
      </c>
      <c r="B554" s="104" t="s">
        <v>304</v>
      </c>
      <c r="C554" s="94" t="s">
        <v>305</v>
      </c>
      <c r="D554" s="112" t="s">
        <v>842</v>
      </c>
      <c r="E554" s="65" t="s">
        <v>1125</v>
      </c>
      <c r="F554" s="63">
        <v>0.1</v>
      </c>
      <c r="G554" s="58" t="s">
        <v>69</v>
      </c>
      <c r="H554" s="58" t="s">
        <v>69</v>
      </c>
      <c r="I554" s="63"/>
      <c r="J554" s="63">
        <v>1</v>
      </c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94" t="s">
        <v>843</v>
      </c>
      <c r="V554" s="94"/>
      <c r="W554" s="94"/>
      <c r="X554" s="94">
        <v>20</v>
      </c>
      <c r="Y554" s="94">
        <v>20</v>
      </c>
      <c r="Z554" s="94">
        <v>20</v>
      </c>
      <c r="AA554" s="94">
        <v>20</v>
      </c>
      <c r="AB554" s="94">
        <v>20</v>
      </c>
      <c r="AC554" s="94">
        <v>20</v>
      </c>
      <c r="AD554" s="94">
        <v>20</v>
      </c>
      <c r="AE554" s="94">
        <v>20</v>
      </c>
      <c r="AF554" s="94">
        <v>20</v>
      </c>
      <c r="AG554" s="94">
        <v>20</v>
      </c>
    </row>
    <row r="555" spans="1:33" x14ac:dyDescent="0.35">
      <c r="A555" s="94"/>
      <c r="B555" s="104"/>
      <c r="C555" s="94"/>
      <c r="D555" s="112"/>
      <c r="E555" s="65" t="s">
        <v>1129</v>
      </c>
      <c r="F555" s="63">
        <v>0.9</v>
      </c>
      <c r="G555" s="58" t="s">
        <v>71</v>
      </c>
      <c r="H555" s="58" t="s">
        <v>101</v>
      </c>
      <c r="I555" s="63"/>
      <c r="J555" s="63"/>
      <c r="K555" s="63">
        <v>0.1</v>
      </c>
      <c r="L555" s="63">
        <v>0.1</v>
      </c>
      <c r="M555" s="63">
        <v>0.1</v>
      </c>
      <c r="N555" s="63">
        <v>0.1</v>
      </c>
      <c r="O555" s="63">
        <v>0.1</v>
      </c>
      <c r="P555" s="63">
        <v>0.1</v>
      </c>
      <c r="Q555" s="63">
        <v>0.1</v>
      </c>
      <c r="R555" s="63">
        <v>0.1</v>
      </c>
      <c r="S555" s="63">
        <v>0.1</v>
      </c>
      <c r="T555" s="63">
        <v>0.1</v>
      </c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</row>
    <row r="556" spans="1:33" ht="36" x14ac:dyDescent="0.35">
      <c r="A556" s="94"/>
      <c r="B556" s="104" t="s">
        <v>306</v>
      </c>
      <c r="C556" s="94"/>
      <c r="D556" s="112" t="s">
        <v>891</v>
      </c>
      <c r="E556" s="65" t="s">
        <v>1128</v>
      </c>
      <c r="F556" s="63">
        <v>0.1</v>
      </c>
      <c r="G556" s="58" t="s">
        <v>69</v>
      </c>
      <c r="H556" s="58" t="s">
        <v>69</v>
      </c>
      <c r="I556" s="63"/>
      <c r="J556" s="63">
        <v>1</v>
      </c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94" t="s">
        <v>892</v>
      </c>
      <c r="V556" s="94"/>
      <c r="W556" s="94"/>
      <c r="X556" s="94"/>
      <c r="Y556" s="94"/>
      <c r="Z556" s="94">
        <v>1</v>
      </c>
      <c r="AA556" s="94"/>
      <c r="AB556" s="94"/>
      <c r="AC556" s="94"/>
      <c r="AD556" s="94">
        <v>1</v>
      </c>
      <c r="AE556" s="94"/>
      <c r="AF556" s="94"/>
      <c r="AG556" s="94"/>
    </row>
    <row r="557" spans="1:33" x14ac:dyDescent="0.35">
      <c r="A557" s="94"/>
      <c r="B557" s="104"/>
      <c r="C557" s="94"/>
      <c r="D557" s="112"/>
      <c r="E557" s="65" t="s">
        <v>1127</v>
      </c>
      <c r="F557" s="63">
        <v>0.8</v>
      </c>
      <c r="G557" s="58" t="s">
        <v>73</v>
      </c>
      <c r="H557" s="58" t="s">
        <v>100</v>
      </c>
      <c r="I557" s="63"/>
      <c r="J557" s="63"/>
      <c r="K557" s="63"/>
      <c r="L557" s="63"/>
      <c r="M557" s="63">
        <v>0.5</v>
      </c>
      <c r="N557" s="63"/>
      <c r="O557" s="63"/>
      <c r="P557" s="63"/>
      <c r="Q557" s="63">
        <v>0.5</v>
      </c>
      <c r="R557" s="63"/>
      <c r="S557" s="63"/>
      <c r="T557" s="63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</row>
    <row r="558" spans="1:33" x14ac:dyDescent="0.35">
      <c r="A558" s="94"/>
      <c r="B558" s="104"/>
      <c r="C558" s="94"/>
      <c r="D558" s="112"/>
      <c r="E558" s="75" t="s">
        <v>1126</v>
      </c>
      <c r="F558" s="67">
        <v>0.1</v>
      </c>
      <c r="G558" s="58" t="s">
        <v>73</v>
      </c>
      <c r="H558" s="58" t="s">
        <v>100</v>
      </c>
      <c r="I558" s="63"/>
      <c r="J558" s="63"/>
      <c r="K558" s="63"/>
      <c r="L558" s="63"/>
      <c r="M558" s="63">
        <v>0.5</v>
      </c>
      <c r="N558" s="63"/>
      <c r="O558" s="63"/>
      <c r="P558" s="63"/>
      <c r="Q558" s="63">
        <v>0.5</v>
      </c>
      <c r="R558" s="63"/>
      <c r="S558" s="63"/>
      <c r="T558" s="63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</row>
    <row r="559" spans="1:33" x14ac:dyDescent="0.35">
      <c r="A559" s="94"/>
      <c r="B559" s="104"/>
      <c r="C559" s="94"/>
      <c r="D559" s="112" t="s">
        <v>747</v>
      </c>
      <c r="E559" s="65" t="s">
        <v>1125</v>
      </c>
      <c r="F559" s="63">
        <v>0.1</v>
      </c>
      <c r="G559" s="58" t="s">
        <v>95</v>
      </c>
      <c r="H559" s="58" t="s">
        <v>69</v>
      </c>
      <c r="I559" s="63">
        <v>0.3</v>
      </c>
      <c r="J559" s="63">
        <v>0.7</v>
      </c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94" t="s">
        <v>900</v>
      </c>
      <c r="V559" s="94"/>
      <c r="W559" s="94"/>
      <c r="X559" s="94"/>
      <c r="Y559" s="94"/>
      <c r="Z559" s="94"/>
      <c r="AA559" s="94"/>
      <c r="AB559" s="94"/>
      <c r="AC559" s="94">
        <v>3</v>
      </c>
      <c r="AD559" s="94"/>
      <c r="AE559" s="94"/>
      <c r="AF559" s="94"/>
      <c r="AG559" s="94"/>
    </row>
    <row r="560" spans="1:33" ht="36" x14ac:dyDescent="0.35">
      <c r="A560" s="94"/>
      <c r="B560" s="104"/>
      <c r="C560" s="94"/>
      <c r="D560" s="112"/>
      <c r="E560" s="65" t="s">
        <v>1124</v>
      </c>
      <c r="F560" s="63">
        <v>0.9</v>
      </c>
      <c r="G560" s="58" t="s">
        <v>73</v>
      </c>
      <c r="H560" s="58" t="s">
        <v>99</v>
      </c>
      <c r="I560" s="63"/>
      <c r="J560" s="63"/>
      <c r="K560" s="63"/>
      <c r="L560" s="63"/>
      <c r="M560" s="63">
        <v>0.25</v>
      </c>
      <c r="N560" s="63">
        <v>0.25</v>
      </c>
      <c r="O560" s="63">
        <v>0.25</v>
      </c>
      <c r="P560" s="63">
        <v>0.25</v>
      </c>
      <c r="Q560" s="63"/>
      <c r="R560" s="63"/>
      <c r="S560" s="63"/>
      <c r="T560" s="63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</row>
    <row r="561" spans="1:33" ht="36" x14ac:dyDescent="0.35">
      <c r="A561" s="94"/>
      <c r="B561" s="104" t="s">
        <v>307</v>
      </c>
      <c r="C561" s="94"/>
      <c r="D561" s="112" t="s">
        <v>748</v>
      </c>
      <c r="E561" s="65" t="s">
        <v>1123</v>
      </c>
      <c r="F561" s="63">
        <v>0.3</v>
      </c>
      <c r="G561" s="58" t="s">
        <v>69</v>
      </c>
      <c r="H561" s="58" t="s">
        <v>69</v>
      </c>
      <c r="I561" s="63"/>
      <c r="J561" s="63">
        <v>1</v>
      </c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94" t="s">
        <v>901</v>
      </c>
      <c r="V561" s="94"/>
      <c r="W561" s="94"/>
      <c r="X561" s="94">
        <v>1</v>
      </c>
      <c r="Y561" s="94">
        <v>1</v>
      </c>
      <c r="Z561" s="94">
        <v>1</v>
      </c>
      <c r="AA561" s="94">
        <v>2</v>
      </c>
      <c r="AB561" s="94"/>
      <c r="AC561" s="94"/>
      <c r="AD561" s="94"/>
      <c r="AE561" s="94"/>
      <c r="AF561" s="94"/>
      <c r="AG561" s="94"/>
    </row>
    <row r="562" spans="1:33" x14ac:dyDescent="0.35">
      <c r="A562" s="94"/>
      <c r="B562" s="104"/>
      <c r="C562" s="94"/>
      <c r="D562" s="112"/>
      <c r="E562" s="65" t="s">
        <v>1122</v>
      </c>
      <c r="F562" s="63">
        <v>0.7</v>
      </c>
      <c r="G562" s="58" t="s">
        <v>71</v>
      </c>
      <c r="H562" s="58" t="s">
        <v>74</v>
      </c>
      <c r="I562" s="63"/>
      <c r="J562" s="63"/>
      <c r="K562" s="63">
        <v>0.2</v>
      </c>
      <c r="L562" s="63">
        <v>0.2</v>
      </c>
      <c r="M562" s="63">
        <v>0.2</v>
      </c>
      <c r="N562" s="63">
        <v>0.4</v>
      </c>
      <c r="O562" s="63"/>
      <c r="P562" s="63"/>
      <c r="Q562" s="63"/>
      <c r="R562" s="63"/>
      <c r="S562" s="63"/>
      <c r="T562" s="63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</row>
    <row r="563" spans="1:33" ht="36" x14ac:dyDescent="0.35">
      <c r="A563" s="94"/>
      <c r="B563" s="104" t="s">
        <v>306</v>
      </c>
      <c r="C563" s="94" t="s">
        <v>281</v>
      </c>
      <c r="D563" s="112" t="s">
        <v>1365</v>
      </c>
      <c r="E563" s="65" t="s">
        <v>1121</v>
      </c>
      <c r="F563" s="63">
        <v>0.1</v>
      </c>
      <c r="G563" s="58" t="s">
        <v>69</v>
      </c>
      <c r="H563" s="58" t="s">
        <v>69</v>
      </c>
      <c r="I563" s="63"/>
      <c r="J563" s="63">
        <v>1</v>
      </c>
      <c r="K563" s="63"/>
      <c r="L563" s="63"/>
      <c r="M563" s="63"/>
      <c r="N563" s="63"/>
      <c r="O563" s="67"/>
      <c r="P563" s="67"/>
      <c r="Q563" s="67"/>
      <c r="R563" s="67"/>
      <c r="S563" s="67"/>
      <c r="T563" s="67"/>
      <c r="U563" s="94" t="s">
        <v>902</v>
      </c>
      <c r="V563" s="94"/>
      <c r="W563" s="94"/>
      <c r="X563" s="94"/>
      <c r="Y563" s="94"/>
      <c r="Z563" s="94">
        <v>2</v>
      </c>
      <c r="AA563" s="94"/>
      <c r="AB563" s="94"/>
      <c r="AC563" s="94"/>
      <c r="AD563" s="94">
        <v>2</v>
      </c>
      <c r="AE563" s="94"/>
      <c r="AF563" s="94"/>
      <c r="AG563" s="94"/>
    </row>
    <row r="564" spans="1:33" x14ac:dyDescent="0.35">
      <c r="A564" s="94"/>
      <c r="B564" s="104"/>
      <c r="C564" s="94"/>
      <c r="D564" s="112"/>
      <c r="E564" s="65" t="s">
        <v>1119</v>
      </c>
      <c r="F564" s="63">
        <v>0.9</v>
      </c>
      <c r="G564" s="58" t="s">
        <v>73</v>
      </c>
      <c r="H564" s="58" t="s">
        <v>100</v>
      </c>
      <c r="I564" s="63"/>
      <c r="J564" s="63"/>
      <c r="K564" s="63"/>
      <c r="L564" s="63"/>
      <c r="M564" s="63">
        <v>0.5</v>
      </c>
      <c r="N564" s="63"/>
      <c r="O564" s="67"/>
      <c r="P564" s="67"/>
      <c r="Q564" s="67">
        <v>0.5</v>
      </c>
      <c r="R564" s="67"/>
      <c r="S564" s="67"/>
      <c r="T564" s="67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</row>
    <row r="565" spans="1:33" x14ac:dyDescent="0.35">
      <c r="A565" s="94"/>
      <c r="B565" s="104"/>
      <c r="C565" s="94"/>
      <c r="D565" s="112" t="s">
        <v>1366</v>
      </c>
      <c r="E565" s="65" t="s">
        <v>1120</v>
      </c>
      <c r="F565" s="63">
        <v>0.5</v>
      </c>
      <c r="G565" s="58" t="s">
        <v>69</v>
      </c>
      <c r="H565" s="58" t="s">
        <v>71</v>
      </c>
      <c r="I565" s="63"/>
      <c r="J565" s="63">
        <v>0.5</v>
      </c>
      <c r="K565" s="63">
        <v>0.5</v>
      </c>
      <c r="L565" s="63"/>
      <c r="M565" s="63"/>
      <c r="N565" s="63"/>
      <c r="O565" s="63"/>
      <c r="P565" s="63"/>
      <c r="Q565" s="63"/>
      <c r="R565" s="63"/>
      <c r="S565" s="63"/>
      <c r="T565" s="63"/>
      <c r="U565" s="94" t="s">
        <v>893</v>
      </c>
      <c r="V565" s="94"/>
      <c r="W565" s="94"/>
      <c r="X565" s="94"/>
      <c r="Y565" s="94"/>
      <c r="Z565" s="94"/>
      <c r="AA565" s="94"/>
      <c r="AB565" s="94">
        <v>1</v>
      </c>
      <c r="AC565" s="94"/>
      <c r="AD565" s="94"/>
      <c r="AE565" s="94"/>
      <c r="AF565" s="94"/>
      <c r="AG565" s="94"/>
    </row>
    <row r="566" spans="1:33" x14ac:dyDescent="0.35">
      <c r="A566" s="94"/>
      <c r="B566" s="104"/>
      <c r="C566" s="94"/>
      <c r="D566" s="112"/>
      <c r="E566" s="65" t="s">
        <v>1118</v>
      </c>
      <c r="F566" s="63">
        <v>0.5</v>
      </c>
      <c r="G566" s="58" t="s">
        <v>74</v>
      </c>
      <c r="H566" s="58" t="s">
        <v>80</v>
      </c>
      <c r="I566" s="63"/>
      <c r="J566" s="63"/>
      <c r="K566" s="63"/>
      <c r="L566" s="63"/>
      <c r="M566" s="63"/>
      <c r="N566" s="63">
        <v>0.5</v>
      </c>
      <c r="O566" s="63">
        <v>0.5</v>
      </c>
      <c r="P566" s="63"/>
      <c r="Q566" s="63"/>
      <c r="R566" s="63"/>
      <c r="S566" s="63"/>
      <c r="T566" s="63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</row>
    <row r="567" spans="1:33" x14ac:dyDescent="0.35">
      <c r="A567" s="94"/>
      <c r="B567" s="104"/>
      <c r="C567" s="94"/>
      <c r="D567" s="112" t="s">
        <v>1367</v>
      </c>
      <c r="E567" s="65" t="s">
        <v>1104</v>
      </c>
      <c r="F567" s="63">
        <v>0.2</v>
      </c>
      <c r="G567" s="58" t="s">
        <v>69</v>
      </c>
      <c r="H567" s="58" t="s">
        <v>69</v>
      </c>
      <c r="I567" s="63"/>
      <c r="J567" s="63">
        <v>1</v>
      </c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94" t="s">
        <v>894</v>
      </c>
      <c r="V567" s="94"/>
      <c r="W567" s="94"/>
      <c r="X567" s="94">
        <v>1</v>
      </c>
      <c r="Y567" s="94"/>
      <c r="Z567" s="94"/>
      <c r="AA567" s="94"/>
      <c r="AB567" s="94"/>
      <c r="AC567" s="94"/>
      <c r="AD567" s="94"/>
      <c r="AE567" s="94"/>
      <c r="AF567" s="94"/>
      <c r="AG567" s="94"/>
    </row>
    <row r="568" spans="1:33" x14ac:dyDescent="0.35">
      <c r="A568" s="94"/>
      <c r="B568" s="104"/>
      <c r="C568" s="94"/>
      <c r="D568" s="112"/>
      <c r="E568" s="65" t="s">
        <v>1117</v>
      </c>
      <c r="F568" s="63">
        <v>0.8</v>
      </c>
      <c r="G568" s="58" t="s">
        <v>71</v>
      </c>
      <c r="H568" s="58" t="s">
        <v>71</v>
      </c>
      <c r="I568" s="63"/>
      <c r="J568" s="63"/>
      <c r="K568" s="63">
        <v>1</v>
      </c>
      <c r="L568" s="63"/>
      <c r="M568" s="63"/>
      <c r="N568" s="63"/>
      <c r="O568" s="63"/>
      <c r="P568" s="63"/>
      <c r="Q568" s="63"/>
      <c r="R568" s="63"/>
      <c r="S568" s="63"/>
      <c r="T568" s="63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</row>
    <row r="569" spans="1:33" ht="36" x14ac:dyDescent="0.35">
      <c r="A569" s="94"/>
      <c r="B569" s="104"/>
      <c r="C569" s="94"/>
      <c r="D569" s="112" t="s">
        <v>1368</v>
      </c>
      <c r="E569" s="65" t="s">
        <v>1116</v>
      </c>
      <c r="F569" s="63">
        <v>0.6</v>
      </c>
      <c r="G569" s="58" t="s">
        <v>69</v>
      </c>
      <c r="H569" s="58" t="s">
        <v>101</v>
      </c>
      <c r="I569" s="63"/>
      <c r="J569" s="63">
        <v>0.1</v>
      </c>
      <c r="K569" s="63">
        <v>0.1</v>
      </c>
      <c r="L569" s="63">
        <v>0.1</v>
      </c>
      <c r="M569" s="63">
        <v>0.1</v>
      </c>
      <c r="N569" s="63">
        <v>0.1</v>
      </c>
      <c r="O569" s="63">
        <v>0.1</v>
      </c>
      <c r="P569" s="63">
        <v>0.1</v>
      </c>
      <c r="Q569" s="63">
        <v>0.1</v>
      </c>
      <c r="R569" s="63">
        <v>0.1</v>
      </c>
      <c r="S569" s="63">
        <v>0.1</v>
      </c>
      <c r="T569" s="63"/>
      <c r="U569" s="94" t="s">
        <v>895</v>
      </c>
      <c r="V569" s="94"/>
      <c r="W569" s="94"/>
      <c r="X569" s="94"/>
      <c r="Y569" s="94">
        <v>1</v>
      </c>
      <c r="Z569" s="94"/>
      <c r="AA569" s="94"/>
      <c r="AB569" s="94"/>
      <c r="AC569" s="94"/>
      <c r="AD569" s="94"/>
      <c r="AE569" s="94"/>
      <c r="AF569" s="94"/>
      <c r="AG569" s="94"/>
    </row>
    <row r="570" spans="1:33" ht="36" x14ac:dyDescent="0.35">
      <c r="A570" s="94"/>
      <c r="B570" s="104"/>
      <c r="C570" s="94"/>
      <c r="D570" s="112"/>
      <c r="E570" s="65" t="s">
        <v>1115</v>
      </c>
      <c r="F570" s="63">
        <v>0.2</v>
      </c>
      <c r="G570" s="58" t="s">
        <v>69</v>
      </c>
      <c r="H570" s="58" t="s">
        <v>69</v>
      </c>
      <c r="I570" s="63"/>
      <c r="J570" s="63">
        <v>1</v>
      </c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</row>
    <row r="571" spans="1:33" ht="36" x14ac:dyDescent="0.35">
      <c r="A571" s="94"/>
      <c r="B571" s="104"/>
      <c r="C571" s="94"/>
      <c r="D571" s="112"/>
      <c r="E571" s="75" t="s">
        <v>1114</v>
      </c>
      <c r="F571" s="67">
        <v>0.2</v>
      </c>
      <c r="G571" s="58" t="s">
        <v>72</v>
      </c>
      <c r="H571" s="58" t="s">
        <v>72</v>
      </c>
      <c r="I571" s="58"/>
      <c r="J571" s="58"/>
      <c r="K571" s="58"/>
      <c r="L571" s="67">
        <v>1</v>
      </c>
      <c r="M571" s="58"/>
      <c r="N571" s="58"/>
      <c r="O571" s="58"/>
      <c r="P571" s="63"/>
      <c r="Q571" s="63"/>
      <c r="R571" s="63"/>
      <c r="S571" s="63"/>
      <c r="T571" s="63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</row>
    <row r="572" spans="1:33" x14ac:dyDescent="0.35">
      <c r="A572" s="94" t="s">
        <v>308</v>
      </c>
      <c r="B572" s="104" t="s">
        <v>547</v>
      </c>
      <c r="C572" s="94"/>
      <c r="D572" s="112" t="s">
        <v>1369</v>
      </c>
      <c r="E572" s="65" t="s">
        <v>1112</v>
      </c>
      <c r="F572" s="63">
        <v>0.5</v>
      </c>
      <c r="G572" s="58" t="s">
        <v>71</v>
      </c>
      <c r="H572" s="58" t="s">
        <v>72</v>
      </c>
      <c r="I572" s="58"/>
      <c r="J572" s="63"/>
      <c r="K572" s="63">
        <v>0.5</v>
      </c>
      <c r="L572" s="63">
        <v>0.5</v>
      </c>
      <c r="M572" s="63"/>
      <c r="N572" s="63"/>
      <c r="O572" s="63"/>
      <c r="P572" s="63"/>
      <c r="Q572" s="63"/>
      <c r="R572" s="63"/>
      <c r="S572" s="63"/>
      <c r="T572" s="63"/>
      <c r="U572" s="94" t="s">
        <v>896</v>
      </c>
      <c r="V572" s="94"/>
      <c r="W572" s="94"/>
      <c r="X572" s="94"/>
      <c r="Y572" s="94"/>
      <c r="Z572" s="94">
        <v>1</v>
      </c>
      <c r="AA572" s="94"/>
      <c r="AB572" s="94"/>
      <c r="AC572" s="94"/>
      <c r="AD572" s="94"/>
      <c r="AE572" s="94"/>
      <c r="AF572" s="94"/>
      <c r="AG572" s="94"/>
    </row>
    <row r="573" spans="1:33" x14ac:dyDescent="0.35">
      <c r="A573" s="94"/>
      <c r="B573" s="104"/>
      <c r="C573" s="94"/>
      <c r="D573" s="112"/>
      <c r="E573" s="65" t="s">
        <v>1113</v>
      </c>
      <c r="F573" s="63">
        <v>0.5</v>
      </c>
      <c r="G573" s="58" t="s">
        <v>73</v>
      </c>
      <c r="H573" s="58" t="s">
        <v>73</v>
      </c>
      <c r="I573" s="58"/>
      <c r="J573" s="63"/>
      <c r="K573" s="63"/>
      <c r="L573" s="63"/>
      <c r="M573" s="63">
        <v>1</v>
      </c>
      <c r="N573" s="63"/>
      <c r="O573" s="63"/>
      <c r="P573" s="63"/>
      <c r="Q573" s="63"/>
      <c r="R573" s="63"/>
      <c r="S573" s="63"/>
      <c r="T573" s="63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</row>
    <row r="574" spans="1:33" x14ac:dyDescent="0.35">
      <c r="A574" s="94"/>
      <c r="B574" s="104"/>
      <c r="C574" s="94"/>
      <c r="D574" s="112" t="s">
        <v>1370</v>
      </c>
      <c r="E574" s="65" t="s">
        <v>1112</v>
      </c>
      <c r="F574" s="63">
        <v>0.5</v>
      </c>
      <c r="G574" s="58" t="s">
        <v>69</v>
      </c>
      <c r="H574" s="58" t="s">
        <v>72</v>
      </c>
      <c r="I574" s="67"/>
      <c r="J574" s="63">
        <v>0.3</v>
      </c>
      <c r="K574" s="63">
        <v>0.3</v>
      </c>
      <c r="L574" s="63">
        <v>0.4</v>
      </c>
      <c r="M574" s="63"/>
      <c r="N574" s="63"/>
      <c r="O574" s="63"/>
      <c r="P574" s="63"/>
      <c r="Q574" s="63"/>
      <c r="R574" s="63"/>
      <c r="S574" s="63"/>
      <c r="T574" s="63"/>
      <c r="U574" s="94" t="s">
        <v>897</v>
      </c>
      <c r="V574" s="94"/>
      <c r="W574" s="94"/>
      <c r="X574" s="94"/>
      <c r="Y574" s="94"/>
      <c r="Z574" s="94"/>
      <c r="AA574" s="94"/>
      <c r="AB574" s="94">
        <v>1</v>
      </c>
      <c r="AC574" s="94"/>
      <c r="AD574" s="94"/>
      <c r="AE574" s="94"/>
      <c r="AF574" s="94"/>
      <c r="AG574" s="94"/>
    </row>
    <row r="575" spans="1:33" x14ac:dyDescent="0.35">
      <c r="A575" s="94"/>
      <c r="B575" s="104"/>
      <c r="C575" s="94"/>
      <c r="D575" s="112"/>
      <c r="E575" s="65" t="s">
        <v>1111</v>
      </c>
      <c r="F575" s="63">
        <v>0.5</v>
      </c>
      <c r="G575" s="58" t="s">
        <v>73</v>
      </c>
      <c r="H575" s="58" t="s">
        <v>80</v>
      </c>
      <c r="I575" s="58"/>
      <c r="J575" s="63"/>
      <c r="K575" s="63"/>
      <c r="L575" s="63"/>
      <c r="M575" s="63">
        <v>0.3</v>
      </c>
      <c r="N575" s="63">
        <v>0.4</v>
      </c>
      <c r="O575" s="63">
        <v>0.3</v>
      </c>
      <c r="P575" s="63"/>
      <c r="Q575" s="63"/>
      <c r="R575" s="63"/>
      <c r="S575" s="63"/>
      <c r="T575" s="63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</row>
    <row r="576" spans="1:33" x14ac:dyDescent="0.35">
      <c r="A576" s="94" t="s">
        <v>309</v>
      </c>
      <c r="B576" s="104" t="s">
        <v>310</v>
      </c>
      <c r="C576" s="94" t="s">
        <v>305</v>
      </c>
      <c r="D576" s="112" t="s">
        <v>1371</v>
      </c>
      <c r="E576" s="65" t="s">
        <v>1110</v>
      </c>
      <c r="F576" s="63">
        <v>0.5</v>
      </c>
      <c r="G576" s="63" t="s">
        <v>80</v>
      </c>
      <c r="H576" s="63" t="s">
        <v>99</v>
      </c>
      <c r="I576" s="63"/>
      <c r="J576" s="63"/>
      <c r="K576" s="63"/>
      <c r="L576" s="63"/>
      <c r="M576" s="63"/>
      <c r="N576" s="63"/>
      <c r="O576" s="63">
        <v>0.5</v>
      </c>
      <c r="P576" s="63">
        <v>0.5</v>
      </c>
      <c r="Q576" s="63"/>
      <c r="R576" s="35"/>
      <c r="S576" s="35"/>
      <c r="T576" s="35"/>
      <c r="U576" s="95" t="s">
        <v>903</v>
      </c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>
        <v>1</v>
      </c>
    </row>
    <row r="577" spans="1:33" x14ac:dyDescent="0.35">
      <c r="A577" s="94"/>
      <c r="B577" s="104"/>
      <c r="C577" s="94"/>
      <c r="D577" s="112"/>
      <c r="E577" s="65" t="s">
        <v>1109</v>
      </c>
      <c r="F577" s="63">
        <v>0.5</v>
      </c>
      <c r="G577" s="63" t="s">
        <v>152</v>
      </c>
      <c r="H577" s="63" t="s">
        <v>101</v>
      </c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>
        <v>0.5</v>
      </c>
      <c r="T577" s="63">
        <v>0.5</v>
      </c>
      <c r="U577" s="95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</row>
    <row r="578" spans="1:33" ht="36" x14ac:dyDescent="0.35">
      <c r="A578" s="94"/>
      <c r="B578" s="104" t="s">
        <v>311</v>
      </c>
      <c r="C578" s="94" t="s">
        <v>312</v>
      </c>
      <c r="D578" s="112" t="s">
        <v>1372</v>
      </c>
      <c r="E578" s="65" t="s">
        <v>1108</v>
      </c>
      <c r="F578" s="63">
        <v>0.1</v>
      </c>
      <c r="G578" s="63" t="s">
        <v>69</v>
      </c>
      <c r="H578" s="63" t="s">
        <v>69</v>
      </c>
      <c r="I578" s="63"/>
      <c r="J578" s="63">
        <v>1</v>
      </c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95" t="s">
        <v>904</v>
      </c>
      <c r="V578" s="94"/>
      <c r="W578" s="94">
        <v>2</v>
      </c>
      <c r="X578" s="94">
        <v>1</v>
      </c>
      <c r="Y578" s="94">
        <v>1</v>
      </c>
      <c r="Z578" s="94">
        <v>1</v>
      </c>
      <c r="AA578" s="94"/>
      <c r="AB578" s="94"/>
      <c r="AC578" s="94"/>
      <c r="AD578" s="94"/>
      <c r="AE578" s="94"/>
      <c r="AF578" s="94"/>
      <c r="AG578" s="94"/>
    </row>
    <row r="579" spans="1:33" ht="54" x14ac:dyDescent="0.35">
      <c r="A579" s="94"/>
      <c r="B579" s="104"/>
      <c r="C579" s="94"/>
      <c r="D579" s="112"/>
      <c r="E579" s="65" t="s">
        <v>1107</v>
      </c>
      <c r="F579" s="63">
        <v>0.9</v>
      </c>
      <c r="G579" s="63" t="s">
        <v>69</v>
      </c>
      <c r="H579" s="63" t="s">
        <v>73</v>
      </c>
      <c r="I579" s="63"/>
      <c r="J579" s="63">
        <v>0.4</v>
      </c>
      <c r="K579" s="63">
        <v>0.2</v>
      </c>
      <c r="L579" s="63">
        <v>0.2</v>
      </c>
      <c r="M579" s="63">
        <v>0.2</v>
      </c>
      <c r="N579" s="63"/>
      <c r="O579" s="63"/>
      <c r="P579" s="63"/>
      <c r="Q579" s="63"/>
      <c r="R579" s="63"/>
      <c r="S579" s="63"/>
      <c r="T579" s="63"/>
      <c r="U579" s="95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</row>
    <row r="580" spans="1:33" ht="36" x14ac:dyDescent="0.35">
      <c r="A580" s="94"/>
      <c r="B580" s="104" t="s">
        <v>313</v>
      </c>
      <c r="C580" s="94" t="s">
        <v>281</v>
      </c>
      <c r="D580" s="112" t="s">
        <v>1373</v>
      </c>
      <c r="E580" s="65" t="s">
        <v>1106</v>
      </c>
      <c r="F580" s="63">
        <v>0.1</v>
      </c>
      <c r="G580" s="63" t="s">
        <v>69</v>
      </c>
      <c r="H580" s="63" t="s">
        <v>69</v>
      </c>
      <c r="I580" s="63"/>
      <c r="J580" s="63">
        <v>1</v>
      </c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95" t="s">
        <v>905</v>
      </c>
      <c r="V580" s="94"/>
      <c r="W580" s="94"/>
      <c r="X580" s="94">
        <v>1</v>
      </c>
      <c r="Y580" s="94">
        <v>1</v>
      </c>
      <c r="Z580" s="94">
        <v>1</v>
      </c>
      <c r="AA580" s="94">
        <v>1</v>
      </c>
      <c r="AB580" s="94"/>
      <c r="AC580" s="94"/>
      <c r="AD580" s="94"/>
      <c r="AE580" s="94"/>
      <c r="AF580" s="94"/>
      <c r="AG580" s="94"/>
    </row>
    <row r="581" spans="1:33" ht="36" x14ac:dyDescent="0.35">
      <c r="A581" s="94"/>
      <c r="B581" s="104"/>
      <c r="C581" s="94"/>
      <c r="D581" s="112"/>
      <c r="E581" s="65" t="s">
        <v>1105</v>
      </c>
      <c r="F581" s="63">
        <v>0.9</v>
      </c>
      <c r="G581" s="63" t="s">
        <v>71</v>
      </c>
      <c r="H581" s="63" t="s">
        <v>74</v>
      </c>
      <c r="I581" s="63"/>
      <c r="J581" s="63"/>
      <c r="K581" s="63">
        <v>0.25</v>
      </c>
      <c r="L581" s="63">
        <v>0.25</v>
      </c>
      <c r="M581" s="63">
        <v>0.25</v>
      </c>
      <c r="N581" s="63">
        <v>0.25</v>
      </c>
      <c r="O581" s="63"/>
      <c r="P581" s="63"/>
      <c r="Q581" s="63"/>
      <c r="R581" s="63"/>
      <c r="S581" s="63"/>
      <c r="T581" s="63"/>
      <c r="U581" s="95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</row>
    <row r="582" spans="1:33" x14ac:dyDescent="0.35">
      <c r="A582" s="94"/>
      <c r="B582" s="104"/>
      <c r="C582" s="94"/>
      <c r="D582" s="112" t="s">
        <v>1374</v>
      </c>
      <c r="E582" s="65" t="s">
        <v>1104</v>
      </c>
      <c r="F582" s="67">
        <v>0.5</v>
      </c>
      <c r="G582" s="58" t="s">
        <v>69</v>
      </c>
      <c r="H582" s="58" t="s">
        <v>69</v>
      </c>
      <c r="I582" s="67"/>
      <c r="J582" s="67">
        <v>1</v>
      </c>
      <c r="K582" s="67"/>
      <c r="L582" s="67"/>
      <c r="M582" s="67"/>
      <c r="N582" s="67"/>
      <c r="O582" s="58"/>
      <c r="P582" s="58"/>
      <c r="Q582" s="67"/>
      <c r="R582" s="58"/>
      <c r="S582" s="58"/>
      <c r="T582" s="58"/>
      <c r="U582" s="94" t="s">
        <v>898</v>
      </c>
      <c r="V582" s="94"/>
      <c r="W582" s="94"/>
      <c r="X582" s="94"/>
      <c r="Y582" s="94">
        <v>1</v>
      </c>
      <c r="Z582" s="94"/>
      <c r="AA582" s="94"/>
      <c r="AB582" s="94"/>
      <c r="AC582" s="94"/>
      <c r="AD582" s="94"/>
      <c r="AE582" s="94"/>
      <c r="AF582" s="94"/>
      <c r="AG582" s="94"/>
    </row>
    <row r="583" spans="1:33" ht="54" x14ac:dyDescent="0.35">
      <c r="A583" s="94"/>
      <c r="B583" s="104"/>
      <c r="C583" s="94"/>
      <c r="D583" s="112"/>
      <c r="E583" s="65" t="s">
        <v>1103</v>
      </c>
      <c r="F583" s="67">
        <v>0.5</v>
      </c>
      <c r="G583" s="58" t="s">
        <v>72</v>
      </c>
      <c r="H583" s="58" t="s">
        <v>72</v>
      </c>
      <c r="I583" s="67"/>
      <c r="J583" s="67"/>
      <c r="K583" s="67"/>
      <c r="L583" s="67">
        <v>1</v>
      </c>
      <c r="M583" s="67"/>
      <c r="N583" s="58"/>
      <c r="O583" s="67"/>
      <c r="P583" s="67"/>
      <c r="Q583" s="67"/>
      <c r="R583" s="67"/>
      <c r="S583" s="67"/>
      <c r="T583" s="58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</row>
    <row r="584" spans="1:33" x14ac:dyDescent="0.35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</row>
    <row r="585" spans="1:33" x14ac:dyDescent="0.35">
      <c r="A585" s="105"/>
      <c r="B585" s="94" t="s">
        <v>30</v>
      </c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 t="s">
        <v>32</v>
      </c>
      <c r="AB585" s="94"/>
      <c r="AC585" s="94"/>
      <c r="AD585" s="94"/>
      <c r="AE585" s="94"/>
      <c r="AF585" s="94"/>
      <c r="AG585" s="94"/>
    </row>
    <row r="586" spans="1:33" x14ac:dyDescent="0.35">
      <c r="A586" s="105"/>
      <c r="B586" s="94" t="s">
        <v>37</v>
      </c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 t="s">
        <v>38</v>
      </c>
      <c r="AB586" s="94"/>
      <c r="AC586" s="94"/>
      <c r="AD586" s="94"/>
      <c r="AE586" s="94"/>
      <c r="AF586" s="94"/>
      <c r="AG586" s="94"/>
    </row>
    <row r="587" spans="1:33" x14ac:dyDescent="0.35">
      <c r="A587" s="105"/>
      <c r="B587" s="94" t="s">
        <v>31</v>
      </c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</row>
    <row r="588" spans="1:33" x14ac:dyDescent="0.35">
      <c r="A588" s="105"/>
      <c r="B588" s="109" t="s">
        <v>1005</v>
      </c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94" t="s">
        <v>53</v>
      </c>
      <c r="AB588" s="94"/>
      <c r="AC588" s="94"/>
      <c r="AD588" s="94"/>
      <c r="AE588" s="94"/>
      <c r="AF588" s="94"/>
      <c r="AG588" s="94"/>
    </row>
    <row r="589" spans="1:33" x14ac:dyDescent="0.35">
      <c r="A589" s="94" t="s">
        <v>0</v>
      </c>
      <c r="B589" s="94" t="s">
        <v>1</v>
      </c>
      <c r="C589" s="94" t="s">
        <v>2</v>
      </c>
      <c r="D589" s="94" t="s">
        <v>34</v>
      </c>
      <c r="E589" s="94"/>
      <c r="F589" s="94"/>
      <c r="G589" s="94"/>
      <c r="H589" s="94"/>
      <c r="I589" s="94" t="s">
        <v>15</v>
      </c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 t="s">
        <v>35</v>
      </c>
      <c r="V589" s="94" t="s">
        <v>11</v>
      </c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</row>
    <row r="590" spans="1:33" ht="54" x14ac:dyDescent="0.35">
      <c r="A590" s="94"/>
      <c r="B590" s="94"/>
      <c r="C590" s="94"/>
      <c r="D590" s="58" t="s">
        <v>10</v>
      </c>
      <c r="E590" s="58" t="s">
        <v>36</v>
      </c>
      <c r="F590" s="58" t="s">
        <v>12</v>
      </c>
      <c r="G590" s="58" t="s">
        <v>13</v>
      </c>
      <c r="H590" s="58" t="s">
        <v>14</v>
      </c>
      <c r="I590" s="58" t="s">
        <v>16</v>
      </c>
      <c r="J590" s="58" t="s">
        <v>17</v>
      </c>
      <c r="K590" s="58" t="s">
        <v>18</v>
      </c>
      <c r="L590" s="58" t="s">
        <v>19</v>
      </c>
      <c r="M590" s="58" t="s">
        <v>20</v>
      </c>
      <c r="N590" s="58" t="s">
        <v>21</v>
      </c>
      <c r="O590" s="58" t="s">
        <v>22</v>
      </c>
      <c r="P590" s="58" t="s">
        <v>23</v>
      </c>
      <c r="Q590" s="58" t="s">
        <v>24</v>
      </c>
      <c r="R590" s="58" t="s">
        <v>25</v>
      </c>
      <c r="S590" s="58" t="s">
        <v>26</v>
      </c>
      <c r="T590" s="58" t="s">
        <v>27</v>
      </c>
      <c r="U590" s="94"/>
      <c r="V590" s="58" t="s">
        <v>16</v>
      </c>
      <c r="W590" s="58" t="s">
        <v>17</v>
      </c>
      <c r="X590" s="58" t="s">
        <v>18</v>
      </c>
      <c r="Y590" s="58" t="s">
        <v>19</v>
      </c>
      <c r="Z590" s="58" t="s">
        <v>20</v>
      </c>
      <c r="AA590" s="58" t="s">
        <v>21</v>
      </c>
      <c r="AB590" s="58" t="s">
        <v>22</v>
      </c>
      <c r="AC590" s="58" t="s">
        <v>23</v>
      </c>
      <c r="AD590" s="58" t="s">
        <v>24</v>
      </c>
      <c r="AE590" s="58" t="s">
        <v>25</v>
      </c>
      <c r="AF590" s="58" t="s">
        <v>26</v>
      </c>
      <c r="AG590" s="58" t="s">
        <v>27</v>
      </c>
    </row>
    <row r="591" spans="1:33" ht="54" x14ac:dyDescent="0.35">
      <c r="A591" s="129" t="s">
        <v>93</v>
      </c>
      <c r="B591" s="112" t="s">
        <v>39</v>
      </c>
      <c r="C591" s="94" t="s">
        <v>3</v>
      </c>
      <c r="D591" s="94" t="s">
        <v>567</v>
      </c>
      <c r="E591" s="65" t="s">
        <v>314</v>
      </c>
      <c r="F591" s="67">
        <v>0.1</v>
      </c>
      <c r="G591" s="63" t="s">
        <v>95</v>
      </c>
      <c r="H591" s="58" t="s">
        <v>69</v>
      </c>
      <c r="I591" s="67">
        <v>0.5</v>
      </c>
      <c r="J591" s="67">
        <v>0.5</v>
      </c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94" t="s">
        <v>611</v>
      </c>
      <c r="V591" s="94"/>
      <c r="W591" s="94"/>
      <c r="X591" s="94">
        <v>1</v>
      </c>
      <c r="Y591" s="94">
        <v>1</v>
      </c>
      <c r="Z591" s="94">
        <v>1</v>
      </c>
      <c r="AA591" s="94">
        <v>1</v>
      </c>
      <c r="AB591" s="94">
        <v>1</v>
      </c>
      <c r="AC591" s="94">
        <v>1</v>
      </c>
      <c r="AD591" s="94">
        <v>1</v>
      </c>
      <c r="AE591" s="94">
        <v>1</v>
      </c>
      <c r="AF591" s="94">
        <v>1</v>
      </c>
      <c r="AG591" s="94">
        <v>1</v>
      </c>
    </row>
    <row r="592" spans="1:33" x14ac:dyDescent="0.35">
      <c r="A592" s="129"/>
      <c r="B592" s="112"/>
      <c r="C592" s="94"/>
      <c r="D592" s="94"/>
      <c r="E592" s="65" t="s">
        <v>315</v>
      </c>
      <c r="F592" s="67">
        <v>0.9</v>
      </c>
      <c r="G592" s="63" t="s">
        <v>71</v>
      </c>
      <c r="H592" s="34" t="s">
        <v>101</v>
      </c>
      <c r="I592" s="67"/>
      <c r="J592" s="67"/>
      <c r="K592" s="67">
        <v>0.1</v>
      </c>
      <c r="L592" s="67">
        <v>0.1</v>
      </c>
      <c r="M592" s="67">
        <v>0.1</v>
      </c>
      <c r="N592" s="67">
        <v>0.1</v>
      </c>
      <c r="O592" s="67">
        <v>0.1</v>
      </c>
      <c r="P592" s="67">
        <v>0.1</v>
      </c>
      <c r="Q592" s="67">
        <v>0.1</v>
      </c>
      <c r="R592" s="67">
        <v>0.1</v>
      </c>
      <c r="S592" s="67">
        <v>0.1</v>
      </c>
      <c r="T592" s="67">
        <v>0.1</v>
      </c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</row>
    <row r="593" spans="1:33" ht="36" x14ac:dyDescent="0.35">
      <c r="A593" s="129"/>
      <c r="B593" s="112"/>
      <c r="C593" s="94" t="s">
        <v>7</v>
      </c>
      <c r="D593" s="94" t="s">
        <v>617</v>
      </c>
      <c r="E593" s="65" t="s">
        <v>316</v>
      </c>
      <c r="F593" s="67">
        <v>0.1</v>
      </c>
      <c r="G593" s="63" t="s">
        <v>95</v>
      </c>
      <c r="H593" s="58" t="s">
        <v>69</v>
      </c>
      <c r="I593" s="67">
        <v>0.5</v>
      </c>
      <c r="J593" s="67">
        <v>0.5</v>
      </c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94" t="s">
        <v>591</v>
      </c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>
        <v>1</v>
      </c>
      <c r="AG593" s="94"/>
    </row>
    <row r="594" spans="1:33" ht="54" x14ac:dyDescent="0.35">
      <c r="A594" s="129"/>
      <c r="B594" s="112"/>
      <c r="C594" s="94"/>
      <c r="D594" s="94"/>
      <c r="E594" s="65" t="s">
        <v>317</v>
      </c>
      <c r="F594" s="67">
        <v>0.3</v>
      </c>
      <c r="G594" s="58" t="s">
        <v>69</v>
      </c>
      <c r="H594" s="58" t="s">
        <v>72</v>
      </c>
      <c r="I594" s="67"/>
      <c r="J594" s="67">
        <v>0.3</v>
      </c>
      <c r="K594" s="67">
        <v>0.4</v>
      </c>
      <c r="L594" s="67">
        <v>0.3</v>
      </c>
      <c r="M594" s="67"/>
      <c r="N594" s="67"/>
      <c r="O594" s="67"/>
      <c r="P594" s="67"/>
      <c r="Q594" s="67"/>
      <c r="R594" s="67"/>
      <c r="S594" s="67"/>
      <c r="T594" s="67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</row>
    <row r="595" spans="1:33" ht="36" x14ac:dyDescent="0.35">
      <c r="A595" s="129"/>
      <c r="B595" s="112"/>
      <c r="C595" s="94"/>
      <c r="D595" s="94"/>
      <c r="E595" s="65" t="s">
        <v>318</v>
      </c>
      <c r="F595" s="67">
        <v>0.3</v>
      </c>
      <c r="G595" s="34" t="s">
        <v>80</v>
      </c>
      <c r="H595" s="34" t="s">
        <v>100</v>
      </c>
      <c r="I595" s="67"/>
      <c r="J595" s="67"/>
      <c r="K595" s="67"/>
      <c r="L595" s="67"/>
      <c r="M595" s="67"/>
      <c r="N595" s="67"/>
      <c r="O595" s="67">
        <v>0.3</v>
      </c>
      <c r="P595" s="67">
        <v>0.3</v>
      </c>
      <c r="Q595" s="67">
        <v>0.4</v>
      </c>
      <c r="R595" s="67"/>
      <c r="S595" s="67"/>
      <c r="T595" s="67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</row>
    <row r="596" spans="1:33" x14ac:dyDescent="0.35">
      <c r="A596" s="129"/>
      <c r="B596" s="112"/>
      <c r="C596" s="94"/>
      <c r="D596" s="94"/>
      <c r="E596" s="65" t="s">
        <v>319</v>
      </c>
      <c r="F596" s="67">
        <v>0.1</v>
      </c>
      <c r="G596" s="34" t="s">
        <v>152</v>
      </c>
      <c r="H596" s="34" t="s">
        <v>152</v>
      </c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>
        <v>1</v>
      </c>
      <c r="T596" s="67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</row>
    <row r="597" spans="1:33" ht="54" x14ac:dyDescent="0.35">
      <c r="A597" s="129" t="s">
        <v>1403</v>
      </c>
      <c r="B597" s="112" t="s">
        <v>546</v>
      </c>
      <c r="C597" s="94" t="s">
        <v>4</v>
      </c>
      <c r="D597" s="94" t="s">
        <v>618</v>
      </c>
      <c r="E597" s="65" t="s">
        <v>320</v>
      </c>
      <c r="F597" s="67">
        <v>0.1</v>
      </c>
      <c r="G597" s="63" t="s">
        <v>69</v>
      </c>
      <c r="H597" s="63" t="s">
        <v>71</v>
      </c>
      <c r="I597" s="67"/>
      <c r="J597" s="67">
        <v>0.5</v>
      </c>
      <c r="K597" s="67">
        <v>0.5</v>
      </c>
      <c r="L597" s="67"/>
      <c r="M597" s="67"/>
      <c r="N597" s="67"/>
      <c r="O597" s="67"/>
      <c r="P597" s="67"/>
      <c r="Q597" s="67"/>
      <c r="R597" s="67"/>
      <c r="S597" s="67"/>
      <c r="T597" s="67"/>
      <c r="U597" s="94" t="s">
        <v>612</v>
      </c>
      <c r="V597" s="94"/>
      <c r="W597" s="94"/>
      <c r="X597" s="94"/>
      <c r="Y597" s="94">
        <v>1</v>
      </c>
      <c r="Z597" s="94">
        <v>1</v>
      </c>
      <c r="AA597" s="94">
        <v>1</v>
      </c>
      <c r="AB597" s="94">
        <v>1</v>
      </c>
      <c r="AC597" s="94">
        <v>1</v>
      </c>
      <c r="AD597" s="94">
        <v>1</v>
      </c>
      <c r="AE597" s="94">
        <v>1</v>
      </c>
      <c r="AF597" s="94">
        <v>1</v>
      </c>
      <c r="AG597" s="94"/>
    </row>
    <row r="598" spans="1:33" x14ac:dyDescent="0.35">
      <c r="A598" s="129"/>
      <c r="B598" s="112"/>
      <c r="C598" s="94"/>
      <c r="D598" s="94"/>
      <c r="E598" s="65" t="s">
        <v>321</v>
      </c>
      <c r="F598" s="67">
        <v>0.6</v>
      </c>
      <c r="G598" s="58" t="s">
        <v>72</v>
      </c>
      <c r="H598" s="34" t="s">
        <v>152</v>
      </c>
      <c r="I598" s="67"/>
      <c r="J598" s="67"/>
      <c r="K598" s="67"/>
      <c r="L598" s="67">
        <v>0.125</v>
      </c>
      <c r="M598" s="67">
        <v>0.125</v>
      </c>
      <c r="N598" s="67">
        <v>0.125</v>
      </c>
      <c r="O598" s="67">
        <v>0.125</v>
      </c>
      <c r="P598" s="67">
        <v>0.125</v>
      </c>
      <c r="Q598" s="67">
        <v>0.125</v>
      </c>
      <c r="R598" s="67">
        <v>0.125</v>
      </c>
      <c r="S598" s="67">
        <v>0.125</v>
      </c>
      <c r="T598" s="67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</row>
    <row r="599" spans="1:33" x14ac:dyDescent="0.35">
      <c r="A599" s="129"/>
      <c r="B599" s="112"/>
      <c r="C599" s="94"/>
      <c r="D599" s="94"/>
      <c r="E599" s="65" t="s">
        <v>322</v>
      </c>
      <c r="F599" s="67">
        <v>0.3</v>
      </c>
      <c r="G599" s="58" t="s">
        <v>73</v>
      </c>
      <c r="H599" s="34" t="s">
        <v>101</v>
      </c>
      <c r="I599" s="67"/>
      <c r="J599" s="67"/>
      <c r="K599" s="67"/>
      <c r="L599" s="67"/>
      <c r="M599" s="67">
        <v>0.125</v>
      </c>
      <c r="N599" s="67">
        <v>0.125</v>
      </c>
      <c r="O599" s="67">
        <v>0.125</v>
      </c>
      <c r="P599" s="67">
        <v>0.125</v>
      </c>
      <c r="Q599" s="67">
        <v>0.125</v>
      </c>
      <c r="R599" s="67">
        <v>0.125</v>
      </c>
      <c r="S599" s="67">
        <v>0.125</v>
      </c>
      <c r="T599" s="67">
        <v>0.125</v>
      </c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</row>
    <row r="600" spans="1:33" x14ac:dyDescent="0.35">
      <c r="A600" s="129"/>
      <c r="B600" s="112"/>
      <c r="C600" s="94"/>
      <c r="D600" s="94" t="s">
        <v>619</v>
      </c>
      <c r="E600" s="65" t="s">
        <v>323</v>
      </c>
      <c r="F600" s="67">
        <v>0.1</v>
      </c>
      <c r="G600" s="63" t="s">
        <v>95</v>
      </c>
      <c r="H600" s="58" t="s">
        <v>69</v>
      </c>
      <c r="I600" s="67"/>
      <c r="J600" s="67">
        <v>0.5</v>
      </c>
      <c r="K600" s="67">
        <v>0.5</v>
      </c>
      <c r="L600" s="67"/>
      <c r="M600" s="67"/>
      <c r="N600" s="67"/>
      <c r="O600" s="67"/>
      <c r="P600" s="67"/>
      <c r="Q600" s="67"/>
      <c r="R600" s="67"/>
      <c r="S600" s="67"/>
      <c r="T600" s="67"/>
      <c r="U600" s="94" t="s">
        <v>613</v>
      </c>
      <c r="V600" s="94"/>
      <c r="W600" s="94"/>
      <c r="X600" s="94"/>
      <c r="Y600" s="94">
        <v>1</v>
      </c>
      <c r="Z600" s="94"/>
      <c r="AA600" s="94"/>
      <c r="AB600" s="94"/>
      <c r="AC600" s="94"/>
      <c r="AD600" s="94"/>
      <c r="AE600" s="94"/>
      <c r="AF600" s="94"/>
      <c r="AG600" s="94"/>
    </row>
    <row r="601" spans="1:33" x14ac:dyDescent="0.35">
      <c r="A601" s="129"/>
      <c r="B601" s="112"/>
      <c r="C601" s="94"/>
      <c r="D601" s="94"/>
      <c r="E601" s="65" t="s">
        <v>324</v>
      </c>
      <c r="F601" s="67">
        <v>0.3</v>
      </c>
      <c r="G601" s="63" t="s">
        <v>71</v>
      </c>
      <c r="H601" s="63" t="s">
        <v>71</v>
      </c>
      <c r="I601" s="67"/>
      <c r="J601" s="67"/>
      <c r="K601" s="67">
        <v>1</v>
      </c>
      <c r="L601" s="67"/>
      <c r="M601" s="67"/>
      <c r="N601" s="67"/>
      <c r="O601" s="67"/>
      <c r="P601" s="67"/>
      <c r="Q601" s="67"/>
      <c r="R601" s="67"/>
      <c r="S601" s="67"/>
      <c r="T601" s="67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</row>
    <row r="602" spans="1:33" x14ac:dyDescent="0.35">
      <c r="A602" s="129"/>
      <c r="B602" s="112"/>
      <c r="C602" s="94"/>
      <c r="D602" s="94"/>
      <c r="E602" s="65" t="s">
        <v>325</v>
      </c>
      <c r="F602" s="67">
        <v>0.4</v>
      </c>
      <c r="G602" s="58" t="s">
        <v>72</v>
      </c>
      <c r="H602" s="58" t="s">
        <v>72</v>
      </c>
      <c r="I602" s="67"/>
      <c r="J602" s="67"/>
      <c r="K602" s="67"/>
      <c r="L602" s="67">
        <v>1</v>
      </c>
      <c r="M602" s="67"/>
      <c r="N602" s="67"/>
      <c r="O602" s="67"/>
      <c r="P602" s="67"/>
      <c r="Q602" s="67"/>
      <c r="R602" s="67"/>
      <c r="S602" s="67"/>
      <c r="T602" s="67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</row>
    <row r="603" spans="1:33" ht="54" x14ac:dyDescent="0.35">
      <c r="A603" s="129" t="s">
        <v>8</v>
      </c>
      <c r="B603" s="115" t="s">
        <v>50</v>
      </c>
      <c r="C603" s="94" t="s">
        <v>4</v>
      </c>
      <c r="D603" s="94" t="s">
        <v>620</v>
      </c>
      <c r="E603" s="65" t="s">
        <v>326</v>
      </c>
      <c r="F603" s="67">
        <v>0.2</v>
      </c>
      <c r="G603" s="63" t="s">
        <v>95</v>
      </c>
      <c r="H603" s="58" t="s">
        <v>69</v>
      </c>
      <c r="I603" s="67">
        <v>0.5</v>
      </c>
      <c r="J603" s="67">
        <v>0.5</v>
      </c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94" t="s">
        <v>614</v>
      </c>
      <c r="V603" s="94"/>
      <c r="W603" s="94"/>
      <c r="X603" s="94">
        <v>30</v>
      </c>
      <c r="Y603" s="94">
        <v>30</v>
      </c>
      <c r="Z603" s="94">
        <v>30</v>
      </c>
      <c r="AA603" s="94">
        <v>30</v>
      </c>
      <c r="AB603" s="94">
        <v>30</v>
      </c>
      <c r="AC603" s="94">
        <v>30</v>
      </c>
      <c r="AD603" s="94">
        <v>30</v>
      </c>
      <c r="AE603" s="94">
        <v>30</v>
      </c>
      <c r="AF603" s="94">
        <v>30</v>
      </c>
      <c r="AG603" s="94"/>
    </row>
    <row r="604" spans="1:33" ht="36" x14ac:dyDescent="0.35">
      <c r="A604" s="129"/>
      <c r="B604" s="115"/>
      <c r="C604" s="94"/>
      <c r="D604" s="94"/>
      <c r="E604" s="65" t="s">
        <v>327</v>
      </c>
      <c r="F604" s="67">
        <v>0.1</v>
      </c>
      <c r="G604" s="63" t="s">
        <v>95</v>
      </c>
      <c r="H604" s="58" t="s">
        <v>69</v>
      </c>
      <c r="I604" s="67">
        <v>0.5</v>
      </c>
      <c r="J604" s="67">
        <v>0.5</v>
      </c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</row>
    <row r="605" spans="1:33" x14ac:dyDescent="0.35">
      <c r="A605" s="129"/>
      <c r="B605" s="115"/>
      <c r="C605" s="94"/>
      <c r="D605" s="94"/>
      <c r="E605" s="65" t="s">
        <v>328</v>
      </c>
      <c r="F605" s="67">
        <v>0.7</v>
      </c>
      <c r="G605" s="63" t="s">
        <v>71</v>
      </c>
      <c r="H605" s="34" t="s">
        <v>152</v>
      </c>
      <c r="I605" s="67"/>
      <c r="J605" s="67"/>
      <c r="K605" s="67">
        <v>0.11</v>
      </c>
      <c r="L605" s="67">
        <v>0.11</v>
      </c>
      <c r="M605" s="67">
        <v>0.11</v>
      </c>
      <c r="N605" s="67">
        <v>0.11</v>
      </c>
      <c r="O605" s="67">
        <v>0.11</v>
      </c>
      <c r="P605" s="67">
        <v>0.11</v>
      </c>
      <c r="Q605" s="67">
        <v>0.11</v>
      </c>
      <c r="R605" s="67">
        <v>0.11</v>
      </c>
      <c r="S605" s="67">
        <v>0.11</v>
      </c>
      <c r="T605" s="67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</row>
    <row r="606" spans="1:33" ht="36" x14ac:dyDescent="0.35">
      <c r="A606" s="129"/>
      <c r="B606" s="115"/>
      <c r="C606" s="94"/>
      <c r="D606" s="94" t="s">
        <v>621</v>
      </c>
      <c r="E606" s="65" t="s">
        <v>327</v>
      </c>
      <c r="F606" s="67">
        <v>0.1</v>
      </c>
      <c r="G606" s="63" t="s">
        <v>95</v>
      </c>
      <c r="H606" s="58" t="s">
        <v>69</v>
      </c>
      <c r="I606" s="67">
        <v>0.5</v>
      </c>
      <c r="J606" s="67">
        <v>0.5</v>
      </c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94" t="s">
        <v>615</v>
      </c>
      <c r="V606" s="94"/>
      <c r="W606" s="94"/>
      <c r="X606" s="94">
        <v>1</v>
      </c>
      <c r="Y606" s="94">
        <v>1</v>
      </c>
      <c r="Z606" s="94">
        <v>1</v>
      </c>
      <c r="AA606" s="94">
        <v>1</v>
      </c>
      <c r="AB606" s="94">
        <v>1</v>
      </c>
      <c r="AC606" s="94">
        <v>1</v>
      </c>
      <c r="AD606" s="94">
        <v>1</v>
      </c>
      <c r="AE606" s="94">
        <v>1</v>
      </c>
      <c r="AF606" s="94">
        <v>1</v>
      </c>
      <c r="AG606" s="94">
        <v>1</v>
      </c>
    </row>
    <row r="607" spans="1:33" x14ac:dyDescent="0.35">
      <c r="A607" s="129"/>
      <c r="B607" s="115"/>
      <c r="C607" s="94"/>
      <c r="D607" s="94"/>
      <c r="E607" s="65" t="s">
        <v>328</v>
      </c>
      <c r="F607" s="67">
        <v>0.7</v>
      </c>
      <c r="G607" s="63" t="s">
        <v>71</v>
      </c>
      <c r="H607" s="34" t="s">
        <v>101</v>
      </c>
      <c r="I607" s="67"/>
      <c r="J607" s="67"/>
      <c r="K607" s="67">
        <v>0.1</v>
      </c>
      <c r="L607" s="67">
        <v>0.1</v>
      </c>
      <c r="M607" s="67">
        <v>0.1</v>
      </c>
      <c r="N607" s="67">
        <v>0.1</v>
      </c>
      <c r="O607" s="67">
        <v>0.1</v>
      </c>
      <c r="P607" s="67">
        <v>0.1</v>
      </c>
      <c r="Q607" s="67">
        <v>0.1</v>
      </c>
      <c r="R607" s="67">
        <v>0.1</v>
      </c>
      <c r="S607" s="67">
        <v>0.1</v>
      </c>
      <c r="T607" s="67">
        <v>0.1</v>
      </c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</row>
    <row r="608" spans="1:33" x14ac:dyDescent="0.35">
      <c r="A608" s="129"/>
      <c r="B608" s="115"/>
      <c r="C608" s="94"/>
      <c r="D608" s="94" t="s">
        <v>622</v>
      </c>
      <c r="E608" s="65" t="s">
        <v>323</v>
      </c>
      <c r="F608" s="67">
        <v>0.1</v>
      </c>
      <c r="G608" s="63" t="s">
        <v>95</v>
      </c>
      <c r="H608" s="58" t="s">
        <v>69</v>
      </c>
      <c r="I608" s="67">
        <v>0.5</v>
      </c>
      <c r="J608" s="67">
        <v>0.5</v>
      </c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94" t="s">
        <v>616</v>
      </c>
      <c r="V608" s="94"/>
      <c r="W608" s="94"/>
      <c r="X608" s="94">
        <v>1</v>
      </c>
      <c r="Y608" s="94"/>
      <c r="Z608" s="94"/>
      <c r="AA608" s="94"/>
      <c r="AB608" s="94"/>
      <c r="AC608" s="94"/>
      <c r="AD608" s="94"/>
      <c r="AE608" s="94"/>
      <c r="AF608" s="94"/>
      <c r="AG608" s="94"/>
    </row>
    <row r="609" spans="1:33" x14ac:dyDescent="0.35">
      <c r="A609" s="129"/>
      <c r="B609" s="115"/>
      <c r="C609" s="94"/>
      <c r="D609" s="94"/>
      <c r="E609" s="65" t="s">
        <v>324</v>
      </c>
      <c r="F609" s="67">
        <v>0.3</v>
      </c>
      <c r="G609" s="58" t="s">
        <v>69</v>
      </c>
      <c r="H609" s="58" t="s">
        <v>69</v>
      </c>
      <c r="I609" s="67"/>
      <c r="J609" s="67">
        <v>1</v>
      </c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</row>
    <row r="610" spans="1:33" x14ac:dyDescent="0.35">
      <c r="A610" s="129"/>
      <c r="B610" s="115"/>
      <c r="C610" s="94"/>
      <c r="D610" s="94"/>
      <c r="E610" s="65" t="s">
        <v>325</v>
      </c>
      <c r="F610" s="67">
        <v>0.4</v>
      </c>
      <c r="G610" s="63" t="s">
        <v>71</v>
      </c>
      <c r="H610" s="63" t="s">
        <v>71</v>
      </c>
      <c r="I610" s="67"/>
      <c r="J610" s="67"/>
      <c r="K610" s="67">
        <v>1</v>
      </c>
      <c r="L610" s="67"/>
      <c r="M610" s="67"/>
      <c r="N610" s="67"/>
      <c r="O610" s="67"/>
      <c r="P610" s="67"/>
      <c r="Q610" s="67"/>
      <c r="R610" s="67"/>
      <c r="S610" s="67"/>
      <c r="T610" s="67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</row>
    <row r="611" spans="1:33" x14ac:dyDescent="0.35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</row>
    <row r="612" spans="1:33" x14ac:dyDescent="0.35">
      <c r="A612" s="108"/>
      <c r="B612" s="94" t="s">
        <v>30</v>
      </c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82" t="s">
        <v>32</v>
      </c>
      <c r="AB612" s="82"/>
      <c r="AC612" s="82"/>
      <c r="AD612" s="82"/>
      <c r="AE612" s="82"/>
      <c r="AF612" s="82"/>
      <c r="AG612" s="82"/>
    </row>
    <row r="613" spans="1:33" x14ac:dyDescent="0.35">
      <c r="A613" s="108"/>
      <c r="B613" s="94" t="s">
        <v>37</v>
      </c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82" t="s">
        <v>38</v>
      </c>
      <c r="AB613" s="82"/>
      <c r="AC613" s="82"/>
      <c r="AD613" s="82"/>
      <c r="AE613" s="82"/>
      <c r="AF613" s="82"/>
      <c r="AG613" s="82"/>
    </row>
    <row r="614" spans="1:33" x14ac:dyDescent="0.35">
      <c r="A614" s="108"/>
      <c r="B614" s="94" t="s">
        <v>31</v>
      </c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82"/>
      <c r="AB614" s="82"/>
      <c r="AC614" s="82"/>
      <c r="AD614" s="82"/>
      <c r="AE614" s="82"/>
      <c r="AF614" s="82"/>
      <c r="AG614" s="82"/>
    </row>
    <row r="615" spans="1:33" x14ac:dyDescent="0.35">
      <c r="A615" s="108"/>
      <c r="B615" s="109" t="s">
        <v>1362</v>
      </c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82" t="s">
        <v>53</v>
      </c>
      <c r="AB615" s="82"/>
      <c r="AC615" s="82"/>
      <c r="AD615" s="82"/>
      <c r="AE615" s="82"/>
      <c r="AF615" s="82"/>
      <c r="AG615" s="82"/>
    </row>
    <row r="616" spans="1:33" x14ac:dyDescent="0.35">
      <c r="A616" s="94" t="s">
        <v>0</v>
      </c>
      <c r="B616" s="94" t="s">
        <v>1</v>
      </c>
      <c r="C616" s="94" t="s">
        <v>2</v>
      </c>
      <c r="D616" s="94" t="s">
        <v>34</v>
      </c>
      <c r="E616" s="94"/>
      <c r="F616" s="94"/>
      <c r="G616" s="94"/>
      <c r="H616" s="94"/>
      <c r="I616" s="94" t="s">
        <v>15</v>
      </c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 t="s">
        <v>35</v>
      </c>
      <c r="V616" s="94" t="s">
        <v>11</v>
      </c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</row>
    <row r="617" spans="1:33" ht="54" x14ac:dyDescent="0.35">
      <c r="A617" s="94"/>
      <c r="B617" s="94"/>
      <c r="C617" s="94"/>
      <c r="D617" s="58" t="s">
        <v>10</v>
      </c>
      <c r="E617" s="58" t="s">
        <v>36</v>
      </c>
      <c r="F617" s="58" t="s">
        <v>12</v>
      </c>
      <c r="G617" s="58" t="s">
        <v>13</v>
      </c>
      <c r="H617" s="58" t="s">
        <v>14</v>
      </c>
      <c r="I617" s="58" t="s">
        <v>16</v>
      </c>
      <c r="J617" s="58" t="s">
        <v>17</v>
      </c>
      <c r="K617" s="58" t="s">
        <v>18</v>
      </c>
      <c r="L617" s="58" t="s">
        <v>19</v>
      </c>
      <c r="M617" s="58" t="s">
        <v>20</v>
      </c>
      <c r="N617" s="58" t="s">
        <v>21</v>
      </c>
      <c r="O617" s="58" t="s">
        <v>22</v>
      </c>
      <c r="P617" s="58" t="s">
        <v>23</v>
      </c>
      <c r="Q617" s="58" t="s">
        <v>24</v>
      </c>
      <c r="R617" s="58" t="s">
        <v>25</v>
      </c>
      <c r="S617" s="58" t="s">
        <v>26</v>
      </c>
      <c r="T617" s="58" t="s">
        <v>27</v>
      </c>
      <c r="U617" s="94"/>
      <c r="V617" s="58" t="s">
        <v>16</v>
      </c>
      <c r="W617" s="58" t="s">
        <v>17</v>
      </c>
      <c r="X617" s="58" t="s">
        <v>18</v>
      </c>
      <c r="Y617" s="58" t="s">
        <v>19</v>
      </c>
      <c r="Z617" s="58" t="s">
        <v>20</v>
      </c>
      <c r="AA617" s="58" t="s">
        <v>21</v>
      </c>
      <c r="AB617" s="58" t="s">
        <v>22</v>
      </c>
      <c r="AC617" s="58" t="s">
        <v>23</v>
      </c>
      <c r="AD617" s="58" t="s">
        <v>24</v>
      </c>
      <c r="AE617" s="58" t="s">
        <v>25</v>
      </c>
      <c r="AF617" s="58" t="s">
        <v>26</v>
      </c>
      <c r="AG617" s="58" t="s">
        <v>27</v>
      </c>
    </row>
    <row r="618" spans="1:33" ht="54" x14ac:dyDescent="0.35">
      <c r="A618" s="94" t="s">
        <v>1404</v>
      </c>
      <c r="B618" s="94" t="s">
        <v>329</v>
      </c>
      <c r="C618" s="94" t="s">
        <v>4</v>
      </c>
      <c r="D618" s="94" t="s">
        <v>578</v>
      </c>
      <c r="E618" s="65" t="s">
        <v>1153</v>
      </c>
      <c r="F618" s="58">
        <v>15</v>
      </c>
      <c r="G618" s="3" t="s">
        <v>95</v>
      </c>
      <c r="H618" s="3" t="s">
        <v>69</v>
      </c>
      <c r="I618" s="58">
        <v>40</v>
      </c>
      <c r="J618" s="58">
        <v>60</v>
      </c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94" t="s">
        <v>1008</v>
      </c>
      <c r="V618" s="94">
        <v>200</v>
      </c>
      <c r="W618" s="94">
        <v>364</v>
      </c>
      <c r="X618" s="94">
        <v>364</v>
      </c>
      <c r="Y618" s="94">
        <v>364</v>
      </c>
      <c r="Z618" s="94">
        <v>364</v>
      </c>
      <c r="AA618" s="94">
        <v>364</v>
      </c>
      <c r="AB618" s="94">
        <v>364</v>
      </c>
      <c r="AC618" s="94">
        <v>364</v>
      </c>
      <c r="AD618" s="94">
        <v>364</v>
      </c>
      <c r="AE618" s="94">
        <v>364</v>
      </c>
      <c r="AF618" s="94">
        <v>364</v>
      </c>
      <c r="AG618" s="94">
        <v>360</v>
      </c>
    </row>
    <row r="619" spans="1:33" ht="90" x14ac:dyDescent="0.35">
      <c r="A619" s="94"/>
      <c r="B619" s="94"/>
      <c r="C619" s="94"/>
      <c r="D619" s="94"/>
      <c r="E619" s="65" t="s">
        <v>1157</v>
      </c>
      <c r="F619" s="58">
        <v>15</v>
      </c>
      <c r="G619" s="3" t="s">
        <v>95</v>
      </c>
      <c r="H619" s="3" t="s">
        <v>69</v>
      </c>
      <c r="I619" s="58">
        <v>40</v>
      </c>
      <c r="J619" s="58">
        <v>60</v>
      </c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</row>
    <row r="620" spans="1:33" ht="36" x14ac:dyDescent="0.35">
      <c r="A620" s="94"/>
      <c r="B620" s="94"/>
      <c r="C620" s="94"/>
      <c r="D620" s="94"/>
      <c r="E620" s="65" t="s">
        <v>1154</v>
      </c>
      <c r="F620" s="58">
        <v>30</v>
      </c>
      <c r="G620" s="3" t="s">
        <v>69</v>
      </c>
      <c r="H620" s="3" t="s">
        <v>152</v>
      </c>
      <c r="I620" s="58"/>
      <c r="J620" s="58">
        <v>10</v>
      </c>
      <c r="K620" s="58">
        <v>10</v>
      </c>
      <c r="L620" s="58">
        <v>10</v>
      </c>
      <c r="M620" s="58">
        <v>10</v>
      </c>
      <c r="N620" s="58">
        <v>10</v>
      </c>
      <c r="O620" s="58">
        <v>10</v>
      </c>
      <c r="P620" s="58">
        <v>10</v>
      </c>
      <c r="Q620" s="58">
        <v>10</v>
      </c>
      <c r="R620" s="58">
        <v>10</v>
      </c>
      <c r="S620" s="58">
        <v>10</v>
      </c>
      <c r="T620" s="58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</row>
    <row r="621" spans="1:33" ht="36" x14ac:dyDescent="0.35">
      <c r="A621" s="94"/>
      <c r="B621" s="94"/>
      <c r="C621" s="94"/>
      <c r="D621" s="94"/>
      <c r="E621" s="65" t="s">
        <v>1156</v>
      </c>
      <c r="F621" s="58">
        <v>15</v>
      </c>
      <c r="G621" s="3" t="s">
        <v>69</v>
      </c>
      <c r="H621" s="3" t="s">
        <v>152</v>
      </c>
      <c r="I621" s="58"/>
      <c r="J621" s="58">
        <v>10</v>
      </c>
      <c r="K621" s="58">
        <v>10</v>
      </c>
      <c r="L621" s="58">
        <v>10</v>
      </c>
      <c r="M621" s="58">
        <v>10</v>
      </c>
      <c r="N621" s="58">
        <v>10</v>
      </c>
      <c r="O621" s="58">
        <v>10</v>
      </c>
      <c r="P621" s="58">
        <v>10</v>
      </c>
      <c r="Q621" s="58">
        <v>10</v>
      </c>
      <c r="R621" s="58">
        <v>10</v>
      </c>
      <c r="S621" s="58">
        <v>10</v>
      </c>
      <c r="T621" s="58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</row>
    <row r="622" spans="1:33" ht="54" x14ac:dyDescent="0.35">
      <c r="A622" s="94"/>
      <c r="B622" s="94"/>
      <c r="C622" s="94"/>
      <c r="D622" s="94"/>
      <c r="E622" s="65" t="s">
        <v>1155</v>
      </c>
      <c r="F622" s="58">
        <v>10</v>
      </c>
      <c r="G622" s="3" t="s">
        <v>69</v>
      </c>
      <c r="H622" s="3" t="s">
        <v>152</v>
      </c>
      <c r="I622" s="58"/>
      <c r="J622" s="58">
        <v>10</v>
      </c>
      <c r="K622" s="58">
        <v>10</v>
      </c>
      <c r="L622" s="58">
        <v>10</v>
      </c>
      <c r="M622" s="58">
        <v>10</v>
      </c>
      <c r="N622" s="58">
        <v>10</v>
      </c>
      <c r="O622" s="58">
        <v>10</v>
      </c>
      <c r="P622" s="58">
        <v>10</v>
      </c>
      <c r="Q622" s="58">
        <v>10</v>
      </c>
      <c r="R622" s="58">
        <v>10</v>
      </c>
      <c r="S622" s="58">
        <v>10</v>
      </c>
      <c r="T622" s="58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</row>
    <row r="623" spans="1:33" x14ac:dyDescent="0.35">
      <c r="A623" s="94"/>
      <c r="B623" s="94"/>
      <c r="C623" s="94"/>
      <c r="D623" s="94"/>
      <c r="E623" s="65" t="s">
        <v>1158</v>
      </c>
      <c r="F623" s="58">
        <v>15</v>
      </c>
      <c r="G623" s="3" t="s">
        <v>69</v>
      </c>
      <c r="H623" s="3" t="s">
        <v>152</v>
      </c>
      <c r="I623" s="58"/>
      <c r="J623" s="58">
        <v>10</v>
      </c>
      <c r="K623" s="58">
        <v>10</v>
      </c>
      <c r="L623" s="58">
        <v>10</v>
      </c>
      <c r="M623" s="58">
        <v>10</v>
      </c>
      <c r="N623" s="58">
        <v>10</v>
      </c>
      <c r="O623" s="58">
        <v>10</v>
      </c>
      <c r="P623" s="58">
        <v>10</v>
      </c>
      <c r="Q623" s="58">
        <v>10</v>
      </c>
      <c r="R623" s="58">
        <v>10</v>
      </c>
      <c r="S623" s="58">
        <v>10</v>
      </c>
      <c r="T623" s="58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</row>
    <row r="624" spans="1:33" ht="54" x14ac:dyDescent="0.35">
      <c r="A624" s="94"/>
      <c r="B624" s="94" t="s">
        <v>330</v>
      </c>
      <c r="C624" s="94" t="s">
        <v>4</v>
      </c>
      <c r="D624" s="94" t="s">
        <v>1028</v>
      </c>
      <c r="E624" s="65" t="s">
        <v>1159</v>
      </c>
      <c r="F624" s="58">
        <v>10</v>
      </c>
      <c r="G624" s="3" t="s">
        <v>95</v>
      </c>
      <c r="H624" s="3" t="s">
        <v>101</v>
      </c>
      <c r="I624" s="58">
        <v>5</v>
      </c>
      <c r="J624" s="58">
        <v>10</v>
      </c>
      <c r="K624" s="58">
        <v>10</v>
      </c>
      <c r="L624" s="58">
        <v>10</v>
      </c>
      <c r="M624" s="58">
        <v>10</v>
      </c>
      <c r="N624" s="58">
        <v>10</v>
      </c>
      <c r="O624" s="58">
        <v>10</v>
      </c>
      <c r="P624" s="58">
        <v>10</v>
      </c>
      <c r="Q624" s="58">
        <v>10</v>
      </c>
      <c r="R624" s="58">
        <v>5</v>
      </c>
      <c r="S624" s="58">
        <v>5</v>
      </c>
      <c r="T624" s="58">
        <v>5</v>
      </c>
      <c r="U624" s="94" t="s">
        <v>1009</v>
      </c>
      <c r="V624" s="94"/>
      <c r="W624" s="94">
        <v>1</v>
      </c>
      <c r="X624" s="94">
        <v>1</v>
      </c>
      <c r="Y624" s="94">
        <v>1</v>
      </c>
      <c r="Z624" s="94">
        <v>1</v>
      </c>
      <c r="AA624" s="94">
        <v>1</v>
      </c>
      <c r="AB624" s="94">
        <v>1</v>
      </c>
      <c r="AC624" s="94">
        <v>1</v>
      </c>
      <c r="AD624" s="94">
        <v>1</v>
      </c>
      <c r="AE624" s="94">
        <v>1</v>
      </c>
      <c r="AF624" s="94">
        <v>1</v>
      </c>
      <c r="AG624" s="94"/>
    </row>
    <row r="625" spans="1:33" ht="54" x14ac:dyDescent="0.35">
      <c r="A625" s="94"/>
      <c r="B625" s="94"/>
      <c r="C625" s="94"/>
      <c r="D625" s="94"/>
      <c r="E625" s="65" t="s">
        <v>1160</v>
      </c>
      <c r="F625" s="58">
        <v>25</v>
      </c>
      <c r="G625" s="3" t="s">
        <v>95</v>
      </c>
      <c r="H625" s="3" t="s">
        <v>101</v>
      </c>
      <c r="I625" s="58">
        <v>5</v>
      </c>
      <c r="J625" s="58">
        <v>10</v>
      </c>
      <c r="K625" s="58">
        <v>10</v>
      </c>
      <c r="L625" s="58">
        <v>10</v>
      </c>
      <c r="M625" s="58">
        <v>10</v>
      </c>
      <c r="N625" s="58">
        <v>10</v>
      </c>
      <c r="O625" s="58">
        <v>10</v>
      </c>
      <c r="P625" s="58">
        <v>10</v>
      </c>
      <c r="Q625" s="58">
        <v>10</v>
      </c>
      <c r="R625" s="58">
        <v>5</v>
      </c>
      <c r="S625" s="58">
        <v>5</v>
      </c>
      <c r="T625" s="58">
        <v>5</v>
      </c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</row>
    <row r="626" spans="1:33" ht="72" x14ac:dyDescent="0.35">
      <c r="A626" s="94"/>
      <c r="B626" s="94"/>
      <c r="C626" s="94"/>
      <c r="D626" s="94"/>
      <c r="E626" s="65" t="s">
        <v>1161</v>
      </c>
      <c r="F626" s="58">
        <v>25</v>
      </c>
      <c r="G626" s="3" t="s">
        <v>95</v>
      </c>
      <c r="H626" s="3" t="s">
        <v>101</v>
      </c>
      <c r="I626" s="58">
        <v>5</v>
      </c>
      <c r="J626" s="58">
        <v>10</v>
      </c>
      <c r="K626" s="58">
        <v>10</v>
      </c>
      <c r="L626" s="58">
        <v>10</v>
      </c>
      <c r="M626" s="58">
        <v>10</v>
      </c>
      <c r="N626" s="58">
        <v>10</v>
      </c>
      <c r="O626" s="58">
        <v>10</v>
      </c>
      <c r="P626" s="58">
        <v>10</v>
      </c>
      <c r="Q626" s="58">
        <v>10</v>
      </c>
      <c r="R626" s="58">
        <v>5</v>
      </c>
      <c r="S626" s="58">
        <v>5</v>
      </c>
      <c r="T626" s="58">
        <v>5</v>
      </c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</row>
    <row r="627" spans="1:33" ht="72" x14ac:dyDescent="0.35">
      <c r="A627" s="94"/>
      <c r="B627" s="94"/>
      <c r="C627" s="94"/>
      <c r="D627" s="94"/>
      <c r="E627" s="65" t="s">
        <v>1162</v>
      </c>
      <c r="F627" s="58">
        <v>25</v>
      </c>
      <c r="G627" s="3" t="s">
        <v>95</v>
      </c>
      <c r="H627" s="3" t="s">
        <v>101</v>
      </c>
      <c r="I627" s="58">
        <v>5</v>
      </c>
      <c r="J627" s="58">
        <v>10</v>
      </c>
      <c r="K627" s="58">
        <v>10</v>
      </c>
      <c r="L627" s="58">
        <v>10</v>
      </c>
      <c r="M627" s="58">
        <v>10</v>
      </c>
      <c r="N627" s="58">
        <v>10</v>
      </c>
      <c r="O627" s="58">
        <v>10</v>
      </c>
      <c r="P627" s="58">
        <v>10</v>
      </c>
      <c r="Q627" s="58">
        <v>10</v>
      </c>
      <c r="R627" s="58">
        <v>5</v>
      </c>
      <c r="S627" s="58">
        <v>5</v>
      </c>
      <c r="T627" s="58">
        <v>5</v>
      </c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</row>
    <row r="628" spans="1:33" ht="72" x14ac:dyDescent="0.35">
      <c r="A628" s="94"/>
      <c r="B628" s="94"/>
      <c r="C628" s="94"/>
      <c r="D628" s="94"/>
      <c r="E628" s="65" t="s">
        <v>1163</v>
      </c>
      <c r="F628" s="58">
        <v>5</v>
      </c>
      <c r="G628" s="3" t="s">
        <v>95</v>
      </c>
      <c r="H628" s="3" t="s">
        <v>101</v>
      </c>
      <c r="I628" s="58">
        <v>5</v>
      </c>
      <c r="J628" s="58">
        <v>10</v>
      </c>
      <c r="K628" s="58">
        <v>10</v>
      </c>
      <c r="L628" s="58">
        <v>10</v>
      </c>
      <c r="M628" s="58">
        <v>10</v>
      </c>
      <c r="N628" s="58">
        <v>10</v>
      </c>
      <c r="O628" s="58">
        <v>10</v>
      </c>
      <c r="P628" s="58">
        <v>10</v>
      </c>
      <c r="Q628" s="58">
        <v>10</v>
      </c>
      <c r="R628" s="58">
        <v>5</v>
      </c>
      <c r="S628" s="58">
        <v>5</v>
      </c>
      <c r="T628" s="58">
        <v>5</v>
      </c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</row>
    <row r="629" spans="1:33" x14ac:dyDescent="0.35">
      <c r="A629" s="94"/>
      <c r="B629" s="94"/>
      <c r="C629" s="94"/>
      <c r="D629" s="94"/>
      <c r="E629" s="65" t="s">
        <v>1164</v>
      </c>
      <c r="F629" s="58">
        <v>5</v>
      </c>
      <c r="G629" s="3" t="s">
        <v>95</v>
      </c>
      <c r="H629" s="3" t="s">
        <v>101</v>
      </c>
      <c r="I629" s="58">
        <v>5</v>
      </c>
      <c r="J629" s="58">
        <v>10</v>
      </c>
      <c r="K629" s="58">
        <v>10</v>
      </c>
      <c r="L629" s="58">
        <v>10</v>
      </c>
      <c r="M629" s="58">
        <v>10</v>
      </c>
      <c r="N629" s="58">
        <v>10</v>
      </c>
      <c r="O629" s="58">
        <v>10</v>
      </c>
      <c r="P629" s="58">
        <v>10</v>
      </c>
      <c r="Q629" s="58">
        <v>10</v>
      </c>
      <c r="R629" s="58">
        <v>5</v>
      </c>
      <c r="S629" s="58">
        <v>5</v>
      </c>
      <c r="T629" s="58">
        <v>5</v>
      </c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</row>
    <row r="630" spans="1:33" x14ac:dyDescent="0.35">
      <c r="A630" s="94"/>
      <c r="B630" s="94"/>
      <c r="C630" s="94"/>
      <c r="D630" s="94"/>
      <c r="E630" s="65" t="s">
        <v>1165</v>
      </c>
      <c r="F630" s="58">
        <v>5</v>
      </c>
      <c r="G630" s="3" t="s">
        <v>95</v>
      </c>
      <c r="H630" s="3" t="s">
        <v>101</v>
      </c>
      <c r="I630" s="58">
        <v>5</v>
      </c>
      <c r="J630" s="58">
        <v>10</v>
      </c>
      <c r="K630" s="58">
        <v>10</v>
      </c>
      <c r="L630" s="58">
        <v>10</v>
      </c>
      <c r="M630" s="58">
        <v>10</v>
      </c>
      <c r="N630" s="58">
        <v>10</v>
      </c>
      <c r="O630" s="58">
        <v>10</v>
      </c>
      <c r="P630" s="58">
        <v>10</v>
      </c>
      <c r="Q630" s="58">
        <v>10</v>
      </c>
      <c r="R630" s="58">
        <v>5</v>
      </c>
      <c r="S630" s="58">
        <v>5</v>
      </c>
      <c r="T630" s="58">
        <v>5</v>
      </c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</row>
    <row r="631" spans="1:33" ht="54" x14ac:dyDescent="0.35">
      <c r="A631" s="94"/>
      <c r="B631" s="94" t="s">
        <v>330</v>
      </c>
      <c r="C631" s="94" t="s">
        <v>4</v>
      </c>
      <c r="D631" s="94" t="s">
        <v>579</v>
      </c>
      <c r="E631" s="65" t="s">
        <v>1166</v>
      </c>
      <c r="F631" s="58">
        <v>10</v>
      </c>
      <c r="G631" s="3" t="s">
        <v>95</v>
      </c>
      <c r="H631" s="3">
        <v>45350</v>
      </c>
      <c r="I631" s="58">
        <v>70</v>
      </c>
      <c r="J631" s="58">
        <v>30</v>
      </c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94" t="s">
        <v>1010</v>
      </c>
      <c r="V631" s="94"/>
      <c r="W631" s="94">
        <v>3</v>
      </c>
      <c r="X631" s="94">
        <v>2</v>
      </c>
      <c r="Y631" s="94">
        <v>1</v>
      </c>
      <c r="Z631" s="94">
        <v>1</v>
      </c>
      <c r="AA631" s="94">
        <v>3</v>
      </c>
      <c r="AB631" s="94">
        <v>1</v>
      </c>
      <c r="AC631" s="94">
        <v>1</v>
      </c>
      <c r="AD631" s="94">
        <v>1</v>
      </c>
      <c r="AE631" s="94">
        <v>5</v>
      </c>
      <c r="AF631" s="94">
        <v>2</v>
      </c>
      <c r="AG631" s="94">
        <v>2</v>
      </c>
    </row>
    <row r="632" spans="1:33" ht="72" x14ac:dyDescent="0.35">
      <c r="A632" s="94"/>
      <c r="B632" s="94"/>
      <c r="C632" s="94"/>
      <c r="D632" s="94"/>
      <c r="E632" s="65" t="s">
        <v>1167</v>
      </c>
      <c r="F632" s="58">
        <v>20</v>
      </c>
      <c r="G632" s="3" t="s">
        <v>95</v>
      </c>
      <c r="H632" s="3">
        <v>45350</v>
      </c>
      <c r="I632" s="58">
        <v>30</v>
      </c>
      <c r="J632" s="58">
        <v>70</v>
      </c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</row>
    <row r="633" spans="1:33" ht="90" x14ac:dyDescent="0.35">
      <c r="A633" s="94"/>
      <c r="B633" s="94"/>
      <c r="C633" s="94"/>
      <c r="D633" s="94"/>
      <c r="E633" s="65" t="s">
        <v>1169</v>
      </c>
      <c r="F633" s="58">
        <v>40</v>
      </c>
      <c r="G633" s="3" t="s">
        <v>69</v>
      </c>
      <c r="H633" s="3" t="s">
        <v>101</v>
      </c>
      <c r="I633" s="58"/>
      <c r="J633" s="58">
        <v>15</v>
      </c>
      <c r="K633" s="58">
        <v>10</v>
      </c>
      <c r="L633" s="58">
        <v>5</v>
      </c>
      <c r="M633" s="58">
        <v>5</v>
      </c>
      <c r="N633" s="58">
        <v>15</v>
      </c>
      <c r="O633" s="58">
        <v>5</v>
      </c>
      <c r="P633" s="58">
        <v>5</v>
      </c>
      <c r="Q633" s="58">
        <v>5</v>
      </c>
      <c r="R633" s="58">
        <v>15</v>
      </c>
      <c r="S633" s="58">
        <v>10</v>
      </c>
      <c r="T633" s="58">
        <v>10</v>
      </c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</row>
    <row r="634" spans="1:33" ht="54" x14ac:dyDescent="0.35">
      <c r="A634" s="94"/>
      <c r="B634" s="94"/>
      <c r="C634" s="94"/>
      <c r="D634" s="94"/>
      <c r="E634" s="65" t="s">
        <v>1168</v>
      </c>
      <c r="F634" s="58">
        <v>20</v>
      </c>
      <c r="G634" s="3" t="s">
        <v>69</v>
      </c>
      <c r="H634" s="3" t="s">
        <v>101</v>
      </c>
      <c r="I634" s="58"/>
      <c r="J634" s="58">
        <v>15</v>
      </c>
      <c r="K634" s="58">
        <v>10</v>
      </c>
      <c r="L634" s="58">
        <v>5</v>
      </c>
      <c r="M634" s="58">
        <v>5</v>
      </c>
      <c r="N634" s="58">
        <v>15</v>
      </c>
      <c r="O634" s="58">
        <v>5</v>
      </c>
      <c r="P634" s="58">
        <v>5</v>
      </c>
      <c r="Q634" s="58">
        <v>5</v>
      </c>
      <c r="R634" s="58">
        <v>15</v>
      </c>
      <c r="S634" s="58">
        <v>10</v>
      </c>
      <c r="T634" s="58">
        <v>10</v>
      </c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</row>
    <row r="635" spans="1:33" x14ac:dyDescent="0.35">
      <c r="A635" s="94"/>
      <c r="B635" s="94"/>
      <c r="C635" s="94"/>
      <c r="D635" s="94"/>
      <c r="E635" s="65" t="s">
        <v>1170</v>
      </c>
      <c r="F635" s="58">
        <v>10</v>
      </c>
      <c r="G635" s="3" t="s">
        <v>69</v>
      </c>
      <c r="H635" s="3" t="s">
        <v>101</v>
      </c>
      <c r="I635" s="58"/>
      <c r="J635" s="58">
        <v>15</v>
      </c>
      <c r="K635" s="58">
        <v>10</v>
      </c>
      <c r="L635" s="58">
        <v>5</v>
      </c>
      <c r="M635" s="58">
        <v>5</v>
      </c>
      <c r="N635" s="58">
        <v>15</v>
      </c>
      <c r="O635" s="58">
        <v>5</v>
      </c>
      <c r="P635" s="58">
        <v>5</v>
      </c>
      <c r="Q635" s="58">
        <v>5</v>
      </c>
      <c r="R635" s="58">
        <v>15</v>
      </c>
      <c r="S635" s="58">
        <v>10</v>
      </c>
      <c r="T635" s="58">
        <v>10</v>
      </c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</row>
    <row r="636" spans="1:33" ht="36" x14ac:dyDescent="0.35">
      <c r="A636" s="94"/>
      <c r="B636" s="94" t="s">
        <v>330</v>
      </c>
      <c r="C636" s="94" t="s">
        <v>4</v>
      </c>
      <c r="D636" s="94" t="s">
        <v>580</v>
      </c>
      <c r="E636" s="65" t="s">
        <v>1171</v>
      </c>
      <c r="F636" s="58">
        <v>20</v>
      </c>
      <c r="G636" s="3" t="s">
        <v>69</v>
      </c>
      <c r="H636" s="3" t="s">
        <v>71</v>
      </c>
      <c r="I636" s="58"/>
      <c r="J636" s="58">
        <v>40</v>
      </c>
      <c r="K636" s="58">
        <v>60</v>
      </c>
      <c r="L636" s="58"/>
      <c r="M636" s="58"/>
      <c r="N636" s="58"/>
      <c r="O636" s="58"/>
      <c r="P636" s="58"/>
      <c r="Q636" s="58"/>
      <c r="R636" s="58"/>
      <c r="S636" s="58"/>
      <c r="T636" s="58"/>
      <c r="U636" s="94" t="s">
        <v>1011</v>
      </c>
      <c r="V636" s="94"/>
      <c r="W636" s="94"/>
      <c r="X636" s="94"/>
      <c r="Y636" s="94"/>
      <c r="Z636" s="94"/>
      <c r="AA636" s="94"/>
      <c r="AB636" s="94"/>
      <c r="AC636" s="94">
        <v>60</v>
      </c>
      <c r="AD636" s="94"/>
      <c r="AE636" s="94"/>
      <c r="AF636" s="94"/>
      <c r="AG636" s="94"/>
    </row>
    <row r="637" spans="1:33" ht="36" x14ac:dyDescent="0.35">
      <c r="A637" s="94"/>
      <c r="B637" s="94"/>
      <c r="C637" s="94"/>
      <c r="D637" s="94"/>
      <c r="E637" s="65" t="s">
        <v>1173</v>
      </c>
      <c r="F637" s="58">
        <v>30</v>
      </c>
      <c r="G637" s="3" t="s">
        <v>72</v>
      </c>
      <c r="H637" s="3" t="s">
        <v>99</v>
      </c>
      <c r="I637" s="58"/>
      <c r="J637" s="58"/>
      <c r="K637" s="58"/>
      <c r="L637" s="58">
        <v>20</v>
      </c>
      <c r="M637" s="58">
        <v>20</v>
      </c>
      <c r="N637" s="58">
        <v>20</v>
      </c>
      <c r="O637" s="58">
        <v>20</v>
      </c>
      <c r="P637" s="58">
        <v>20</v>
      </c>
      <c r="Q637" s="58"/>
      <c r="R637" s="58"/>
      <c r="S637" s="58"/>
      <c r="T637" s="58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</row>
    <row r="638" spans="1:33" ht="36" x14ac:dyDescent="0.35">
      <c r="A638" s="94"/>
      <c r="B638" s="94"/>
      <c r="C638" s="94"/>
      <c r="D638" s="94"/>
      <c r="E638" s="65" t="s">
        <v>1172</v>
      </c>
      <c r="F638" s="58">
        <v>25</v>
      </c>
      <c r="G638" s="3" t="s">
        <v>72</v>
      </c>
      <c r="H638" s="3" t="s">
        <v>99</v>
      </c>
      <c r="I638" s="58"/>
      <c r="J638" s="58"/>
      <c r="K638" s="58"/>
      <c r="L638" s="58">
        <v>20</v>
      </c>
      <c r="M638" s="58">
        <v>20</v>
      </c>
      <c r="N638" s="58">
        <v>20</v>
      </c>
      <c r="O638" s="58">
        <v>20</v>
      </c>
      <c r="P638" s="58">
        <v>20</v>
      </c>
      <c r="Q638" s="58"/>
      <c r="R638" s="58"/>
      <c r="S638" s="58"/>
      <c r="T638" s="58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</row>
    <row r="639" spans="1:33" ht="36" x14ac:dyDescent="0.35">
      <c r="A639" s="94"/>
      <c r="B639" s="94"/>
      <c r="C639" s="94"/>
      <c r="D639" s="94"/>
      <c r="E639" s="65" t="s">
        <v>1174</v>
      </c>
      <c r="F639" s="58">
        <v>25</v>
      </c>
      <c r="G639" s="3" t="s">
        <v>99</v>
      </c>
      <c r="H639" s="3" t="s">
        <v>99</v>
      </c>
      <c r="I639" s="58"/>
      <c r="J639" s="58"/>
      <c r="K639" s="58"/>
      <c r="L639" s="58"/>
      <c r="M639" s="58"/>
      <c r="N639" s="58"/>
      <c r="O639" s="58"/>
      <c r="P639" s="58">
        <v>100</v>
      </c>
      <c r="Q639" s="58"/>
      <c r="R639" s="58"/>
      <c r="S639" s="58"/>
      <c r="T639" s="58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</row>
    <row r="640" spans="1:33" ht="36" x14ac:dyDescent="0.35">
      <c r="A640" s="94"/>
      <c r="B640" s="94" t="s">
        <v>137</v>
      </c>
      <c r="C640" s="94" t="s">
        <v>331</v>
      </c>
      <c r="D640" s="94" t="s">
        <v>581</v>
      </c>
      <c r="E640" s="65" t="s">
        <v>1175</v>
      </c>
      <c r="F640" s="58">
        <v>10</v>
      </c>
      <c r="G640" s="3" t="s">
        <v>95</v>
      </c>
      <c r="H640" s="3" t="s">
        <v>152</v>
      </c>
      <c r="I640" s="58">
        <v>5</v>
      </c>
      <c r="J640" s="58">
        <v>5</v>
      </c>
      <c r="K640" s="58">
        <v>10</v>
      </c>
      <c r="L640" s="58">
        <v>10</v>
      </c>
      <c r="M640" s="58">
        <v>10</v>
      </c>
      <c r="N640" s="58">
        <v>10</v>
      </c>
      <c r="O640" s="58">
        <v>10</v>
      </c>
      <c r="P640" s="58">
        <v>10</v>
      </c>
      <c r="Q640" s="58">
        <v>10</v>
      </c>
      <c r="R640" s="58">
        <v>10</v>
      </c>
      <c r="S640" s="58">
        <v>10</v>
      </c>
      <c r="T640" s="58"/>
      <c r="U640" s="94" t="s">
        <v>1012</v>
      </c>
      <c r="V640" s="94"/>
      <c r="W640" s="94">
        <v>4</v>
      </c>
      <c r="X640" s="94">
        <v>4</v>
      </c>
      <c r="Y640" s="94">
        <v>4</v>
      </c>
      <c r="Z640" s="94">
        <v>4</v>
      </c>
      <c r="AA640" s="94">
        <v>4</v>
      </c>
      <c r="AB640" s="94">
        <v>4</v>
      </c>
      <c r="AC640" s="94">
        <v>4</v>
      </c>
      <c r="AD640" s="94">
        <v>4</v>
      </c>
      <c r="AE640" s="94">
        <v>4</v>
      </c>
      <c r="AF640" s="94">
        <v>4</v>
      </c>
      <c r="AG640" s="94"/>
    </row>
    <row r="641" spans="1:33" ht="72" x14ac:dyDescent="0.35">
      <c r="A641" s="94"/>
      <c r="B641" s="94"/>
      <c r="C641" s="94"/>
      <c r="D641" s="94"/>
      <c r="E641" s="65" t="s">
        <v>1177</v>
      </c>
      <c r="F641" s="58">
        <v>10</v>
      </c>
      <c r="G641" s="3" t="s">
        <v>95</v>
      </c>
      <c r="H641" s="3" t="s">
        <v>69</v>
      </c>
      <c r="I641" s="58">
        <v>40</v>
      </c>
      <c r="J641" s="58">
        <v>60</v>
      </c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</row>
    <row r="642" spans="1:33" ht="36" x14ac:dyDescent="0.35">
      <c r="A642" s="94"/>
      <c r="B642" s="94"/>
      <c r="C642" s="94"/>
      <c r="D642" s="94"/>
      <c r="E642" s="65" t="s">
        <v>1176</v>
      </c>
      <c r="F642" s="58">
        <v>10</v>
      </c>
      <c r="G642" s="3" t="s">
        <v>69</v>
      </c>
      <c r="H642" s="3" t="s">
        <v>152</v>
      </c>
      <c r="I642" s="58"/>
      <c r="J642" s="58">
        <v>10</v>
      </c>
      <c r="K642" s="58">
        <v>10</v>
      </c>
      <c r="L642" s="58">
        <v>10</v>
      </c>
      <c r="M642" s="58">
        <v>10</v>
      </c>
      <c r="N642" s="58">
        <v>10</v>
      </c>
      <c r="O642" s="58">
        <v>10</v>
      </c>
      <c r="P642" s="58">
        <v>10</v>
      </c>
      <c r="Q642" s="58">
        <v>10</v>
      </c>
      <c r="R642" s="58">
        <v>10</v>
      </c>
      <c r="S642" s="58">
        <v>10</v>
      </c>
      <c r="T642" s="58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</row>
    <row r="643" spans="1:33" ht="72" x14ac:dyDescent="0.35">
      <c r="A643" s="94"/>
      <c r="B643" s="94"/>
      <c r="C643" s="94"/>
      <c r="D643" s="94"/>
      <c r="E643" s="65" t="s">
        <v>1178</v>
      </c>
      <c r="F643" s="58">
        <v>30</v>
      </c>
      <c r="G643" s="3" t="s">
        <v>69</v>
      </c>
      <c r="H643" s="3" t="s">
        <v>152</v>
      </c>
      <c r="I643" s="58"/>
      <c r="J643" s="58">
        <v>10</v>
      </c>
      <c r="K643" s="58">
        <v>10</v>
      </c>
      <c r="L643" s="58">
        <v>10</v>
      </c>
      <c r="M643" s="58">
        <v>10</v>
      </c>
      <c r="N643" s="58">
        <v>10</v>
      </c>
      <c r="O643" s="58">
        <v>10</v>
      </c>
      <c r="P643" s="58">
        <v>10</v>
      </c>
      <c r="Q643" s="58">
        <v>10</v>
      </c>
      <c r="R643" s="58">
        <v>10</v>
      </c>
      <c r="S643" s="58">
        <v>10</v>
      </c>
      <c r="T643" s="58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</row>
    <row r="644" spans="1:33" ht="72" x14ac:dyDescent="0.35">
      <c r="A644" s="94"/>
      <c r="B644" s="94"/>
      <c r="C644" s="94"/>
      <c r="D644" s="94"/>
      <c r="E644" s="65" t="s">
        <v>1179</v>
      </c>
      <c r="F644" s="58">
        <v>15</v>
      </c>
      <c r="G644" s="3" t="s">
        <v>69</v>
      </c>
      <c r="H644" s="3" t="s">
        <v>152</v>
      </c>
      <c r="I644" s="58"/>
      <c r="J644" s="58">
        <v>10</v>
      </c>
      <c r="K644" s="58">
        <v>10</v>
      </c>
      <c r="L644" s="58">
        <v>10</v>
      </c>
      <c r="M644" s="58">
        <v>10</v>
      </c>
      <c r="N644" s="58">
        <v>10</v>
      </c>
      <c r="O644" s="58">
        <v>10</v>
      </c>
      <c r="P644" s="58">
        <v>10</v>
      </c>
      <c r="Q644" s="58">
        <v>10</v>
      </c>
      <c r="R644" s="58">
        <v>10</v>
      </c>
      <c r="S644" s="58">
        <v>10</v>
      </c>
      <c r="T644" s="58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</row>
    <row r="645" spans="1:33" ht="36" x14ac:dyDescent="0.35">
      <c r="A645" s="94"/>
      <c r="B645" s="94"/>
      <c r="C645" s="94"/>
      <c r="D645" s="94"/>
      <c r="E645" s="65" t="s">
        <v>1180</v>
      </c>
      <c r="F645" s="58">
        <v>10</v>
      </c>
      <c r="G645" s="3" t="s">
        <v>69</v>
      </c>
      <c r="H645" s="3" t="s">
        <v>152</v>
      </c>
      <c r="I645" s="58"/>
      <c r="J645" s="58">
        <v>10</v>
      </c>
      <c r="K645" s="58">
        <v>10</v>
      </c>
      <c r="L645" s="58">
        <v>10</v>
      </c>
      <c r="M645" s="58">
        <v>10</v>
      </c>
      <c r="N645" s="58">
        <v>10</v>
      </c>
      <c r="O645" s="58">
        <v>10</v>
      </c>
      <c r="P645" s="58">
        <v>10</v>
      </c>
      <c r="Q645" s="58">
        <v>10</v>
      </c>
      <c r="R645" s="58">
        <v>10</v>
      </c>
      <c r="S645" s="58">
        <v>10</v>
      </c>
      <c r="T645" s="58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</row>
    <row r="646" spans="1:33" x14ac:dyDescent="0.35">
      <c r="A646" s="94"/>
      <c r="B646" s="94"/>
      <c r="C646" s="94"/>
      <c r="D646" s="94"/>
      <c r="E646" s="65" t="s">
        <v>1164</v>
      </c>
      <c r="F646" s="58">
        <v>5</v>
      </c>
      <c r="G646" s="3" t="s">
        <v>69</v>
      </c>
      <c r="H646" s="3" t="s">
        <v>152</v>
      </c>
      <c r="I646" s="58"/>
      <c r="J646" s="58">
        <v>10</v>
      </c>
      <c r="K646" s="58">
        <v>10</v>
      </c>
      <c r="L646" s="58">
        <v>10</v>
      </c>
      <c r="M646" s="58">
        <v>10</v>
      </c>
      <c r="N646" s="58">
        <v>10</v>
      </c>
      <c r="O646" s="58">
        <v>10</v>
      </c>
      <c r="P646" s="58">
        <v>10</v>
      </c>
      <c r="Q646" s="58">
        <v>10</v>
      </c>
      <c r="R646" s="58">
        <v>10</v>
      </c>
      <c r="S646" s="58">
        <v>10</v>
      </c>
      <c r="T646" s="58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</row>
    <row r="647" spans="1:33" x14ac:dyDescent="0.35">
      <c r="A647" s="94"/>
      <c r="B647" s="94"/>
      <c r="C647" s="94"/>
      <c r="D647" s="94"/>
      <c r="E647" s="65" t="s">
        <v>1181</v>
      </c>
      <c r="F647" s="58">
        <v>10</v>
      </c>
      <c r="G647" s="3" t="s">
        <v>69</v>
      </c>
      <c r="H647" s="3" t="s">
        <v>152</v>
      </c>
      <c r="I647" s="58"/>
      <c r="J647" s="58">
        <v>10</v>
      </c>
      <c r="K647" s="58">
        <v>10</v>
      </c>
      <c r="L647" s="58">
        <v>10</v>
      </c>
      <c r="M647" s="58">
        <v>10</v>
      </c>
      <c r="N647" s="58">
        <v>10</v>
      </c>
      <c r="O647" s="58">
        <v>10</v>
      </c>
      <c r="P647" s="58">
        <v>10</v>
      </c>
      <c r="Q647" s="58">
        <v>10</v>
      </c>
      <c r="R647" s="58">
        <v>10</v>
      </c>
      <c r="S647" s="58">
        <v>10</v>
      </c>
      <c r="T647" s="58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</row>
    <row r="648" spans="1:33" ht="54" x14ac:dyDescent="0.35">
      <c r="A648" s="94"/>
      <c r="B648" s="94" t="s">
        <v>137</v>
      </c>
      <c r="C648" s="94" t="s">
        <v>9</v>
      </c>
      <c r="D648" s="94" t="s">
        <v>582</v>
      </c>
      <c r="E648" s="65" t="s">
        <v>1182</v>
      </c>
      <c r="F648" s="58">
        <v>10</v>
      </c>
      <c r="G648" s="3" t="s">
        <v>71</v>
      </c>
      <c r="H648" s="3" t="s">
        <v>72</v>
      </c>
      <c r="I648" s="58"/>
      <c r="J648" s="58"/>
      <c r="K648" s="58">
        <v>70</v>
      </c>
      <c r="L648" s="58">
        <v>30</v>
      </c>
      <c r="M648" s="58"/>
      <c r="N648" s="58"/>
      <c r="O648" s="58"/>
      <c r="P648" s="58"/>
      <c r="Q648" s="58"/>
      <c r="R648" s="58"/>
      <c r="S648" s="58"/>
      <c r="T648" s="58"/>
      <c r="U648" s="94" t="s">
        <v>1013</v>
      </c>
      <c r="V648" s="94"/>
      <c r="W648" s="94"/>
      <c r="X648" s="94">
        <v>262</v>
      </c>
      <c r="Y648" s="94">
        <v>263</v>
      </c>
      <c r="Z648" s="94">
        <v>262</v>
      </c>
      <c r="AA648" s="94">
        <v>263</v>
      </c>
      <c r="AB648" s="94">
        <v>262</v>
      </c>
      <c r="AC648" s="94">
        <v>263</v>
      </c>
      <c r="AD648" s="94">
        <v>131</v>
      </c>
      <c r="AE648" s="94">
        <v>132</v>
      </c>
      <c r="AF648" s="94">
        <v>131</v>
      </c>
      <c r="AG648" s="94">
        <v>131</v>
      </c>
    </row>
    <row r="649" spans="1:33" ht="54" x14ac:dyDescent="0.35">
      <c r="A649" s="94"/>
      <c r="B649" s="94"/>
      <c r="C649" s="94"/>
      <c r="D649" s="94"/>
      <c r="E649" s="65" t="s">
        <v>1187</v>
      </c>
      <c r="F649" s="58">
        <v>10</v>
      </c>
      <c r="G649" s="3" t="s">
        <v>71</v>
      </c>
      <c r="H649" s="3" t="s">
        <v>72</v>
      </c>
      <c r="I649" s="58"/>
      <c r="J649" s="58"/>
      <c r="K649" s="58">
        <v>70</v>
      </c>
      <c r="L649" s="58">
        <v>30</v>
      </c>
      <c r="M649" s="58"/>
      <c r="N649" s="58"/>
      <c r="O649" s="58"/>
      <c r="P649" s="58"/>
      <c r="Q649" s="58"/>
      <c r="R649" s="58"/>
      <c r="S649" s="58"/>
      <c r="T649" s="58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</row>
    <row r="650" spans="1:33" ht="54" x14ac:dyDescent="0.35">
      <c r="A650" s="94"/>
      <c r="B650" s="94"/>
      <c r="C650" s="94"/>
      <c r="D650" s="94"/>
      <c r="E650" s="65" t="s">
        <v>1183</v>
      </c>
      <c r="F650" s="58">
        <v>20</v>
      </c>
      <c r="G650" s="3" t="s">
        <v>71</v>
      </c>
      <c r="H650" s="3" t="s">
        <v>72</v>
      </c>
      <c r="I650" s="58"/>
      <c r="J650" s="58"/>
      <c r="K650" s="58">
        <v>70</v>
      </c>
      <c r="L650" s="58">
        <v>30</v>
      </c>
      <c r="M650" s="58"/>
      <c r="N650" s="58"/>
      <c r="O650" s="58"/>
      <c r="P650" s="58"/>
      <c r="Q650" s="58"/>
      <c r="R650" s="58"/>
      <c r="S650" s="58"/>
      <c r="T650" s="58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</row>
    <row r="651" spans="1:33" ht="54" x14ac:dyDescent="0.35">
      <c r="A651" s="94"/>
      <c r="B651" s="94"/>
      <c r="C651" s="94"/>
      <c r="D651" s="94"/>
      <c r="E651" s="65" t="s">
        <v>1186</v>
      </c>
      <c r="F651" s="58">
        <v>20</v>
      </c>
      <c r="G651" s="3" t="s">
        <v>71</v>
      </c>
      <c r="H651" s="3" t="s">
        <v>101</v>
      </c>
      <c r="I651" s="58"/>
      <c r="J651" s="58"/>
      <c r="K651" s="58">
        <v>12</v>
      </c>
      <c r="L651" s="58">
        <v>12</v>
      </c>
      <c r="M651" s="58">
        <v>12</v>
      </c>
      <c r="N651" s="58">
        <v>12</v>
      </c>
      <c r="O651" s="58">
        <v>12</v>
      </c>
      <c r="P651" s="58">
        <v>20</v>
      </c>
      <c r="Q651" s="58">
        <v>5</v>
      </c>
      <c r="R651" s="58">
        <v>5</v>
      </c>
      <c r="S651" s="58">
        <v>5</v>
      </c>
      <c r="T651" s="58">
        <v>5</v>
      </c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</row>
    <row r="652" spans="1:33" x14ac:dyDescent="0.35">
      <c r="A652" s="94"/>
      <c r="B652" s="94"/>
      <c r="C652" s="94"/>
      <c r="D652" s="94"/>
      <c r="E652" s="65" t="s">
        <v>1184</v>
      </c>
      <c r="F652" s="58">
        <v>10</v>
      </c>
      <c r="G652" s="3" t="s">
        <v>71</v>
      </c>
      <c r="H652" s="3" t="s">
        <v>101</v>
      </c>
      <c r="I652" s="58"/>
      <c r="J652" s="58"/>
      <c r="K652" s="58">
        <v>12</v>
      </c>
      <c r="L652" s="58">
        <v>12</v>
      </c>
      <c r="M652" s="58">
        <v>12</v>
      </c>
      <c r="N652" s="58">
        <v>12</v>
      </c>
      <c r="O652" s="58">
        <v>12</v>
      </c>
      <c r="P652" s="58">
        <v>20</v>
      </c>
      <c r="Q652" s="58">
        <v>5</v>
      </c>
      <c r="R652" s="58">
        <v>5</v>
      </c>
      <c r="S652" s="58">
        <v>5</v>
      </c>
      <c r="T652" s="58">
        <v>5</v>
      </c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</row>
    <row r="653" spans="1:33" ht="36" x14ac:dyDescent="0.35">
      <c r="A653" s="94"/>
      <c r="B653" s="94"/>
      <c r="C653" s="94"/>
      <c r="D653" s="94"/>
      <c r="E653" s="65" t="s">
        <v>1185</v>
      </c>
      <c r="F653" s="58">
        <v>15</v>
      </c>
      <c r="G653" s="3" t="s">
        <v>71</v>
      </c>
      <c r="H653" s="3" t="s">
        <v>101</v>
      </c>
      <c r="I653" s="58"/>
      <c r="J653" s="58"/>
      <c r="K653" s="58">
        <v>12</v>
      </c>
      <c r="L653" s="58">
        <v>12</v>
      </c>
      <c r="M653" s="58">
        <v>12</v>
      </c>
      <c r="N653" s="58">
        <v>12</v>
      </c>
      <c r="O653" s="58">
        <v>12</v>
      </c>
      <c r="P653" s="58">
        <v>20</v>
      </c>
      <c r="Q653" s="58">
        <v>5</v>
      </c>
      <c r="R653" s="58">
        <v>5</v>
      </c>
      <c r="S653" s="58">
        <v>5</v>
      </c>
      <c r="T653" s="58">
        <v>5</v>
      </c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</row>
    <row r="654" spans="1:33" x14ac:dyDescent="0.35">
      <c r="A654" s="94"/>
      <c r="B654" s="94"/>
      <c r="C654" s="94"/>
      <c r="D654" s="94"/>
      <c r="E654" s="65" t="s">
        <v>1165</v>
      </c>
      <c r="F654" s="58">
        <v>15</v>
      </c>
      <c r="G654" s="3" t="s">
        <v>71</v>
      </c>
      <c r="H654" s="3" t="s">
        <v>101</v>
      </c>
      <c r="I654" s="58"/>
      <c r="J654" s="58"/>
      <c r="K654" s="58">
        <v>12</v>
      </c>
      <c r="L654" s="58">
        <v>12</v>
      </c>
      <c r="M654" s="58">
        <v>12</v>
      </c>
      <c r="N654" s="58">
        <v>12</v>
      </c>
      <c r="O654" s="58">
        <v>12</v>
      </c>
      <c r="P654" s="58">
        <v>20</v>
      </c>
      <c r="Q654" s="58">
        <v>5</v>
      </c>
      <c r="R654" s="58">
        <v>5</v>
      </c>
      <c r="S654" s="58">
        <v>5</v>
      </c>
      <c r="T654" s="58">
        <v>5</v>
      </c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</row>
    <row r="655" spans="1:33" ht="54" x14ac:dyDescent="0.35">
      <c r="A655" s="94" t="s">
        <v>1405</v>
      </c>
      <c r="B655" s="94" t="s">
        <v>233</v>
      </c>
      <c r="C655" s="94" t="s">
        <v>331</v>
      </c>
      <c r="D655" s="94" t="s">
        <v>583</v>
      </c>
      <c r="E655" s="65" t="s">
        <v>1188</v>
      </c>
      <c r="F655" s="58">
        <v>10</v>
      </c>
      <c r="G655" s="3" t="s">
        <v>71</v>
      </c>
      <c r="H655" s="3" t="s">
        <v>72</v>
      </c>
      <c r="I655" s="58"/>
      <c r="J655" s="58"/>
      <c r="K655" s="58">
        <v>70</v>
      </c>
      <c r="L655" s="58">
        <v>30</v>
      </c>
      <c r="M655" s="58"/>
      <c r="N655" s="58"/>
      <c r="O655" s="58"/>
      <c r="P655" s="58"/>
      <c r="Q655" s="58"/>
      <c r="R655" s="58"/>
      <c r="S655" s="58"/>
      <c r="T655" s="58"/>
      <c r="U655" s="94" t="s">
        <v>1014</v>
      </c>
      <c r="V655" s="94"/>
      <c r="W655" s="94"/>
      <c r="X655" s="94">
        <v>1</v>
      </c>
      <c r="Y655" s="94">
        <v>1</v>
      </c>
      <c r="Z655" s="94">
        <v>1</v>
      </c>
      <c r="AA655" s="94">
        <v>1</v>
      </c>
      <c r="AB655" s="94">
        <v>1</v>
      </c>
      <c r="AC655" s="94">
        <v>1</v>
      </c>
      <c r="AD655" s="94">
        <v>1</v>
      </c>
      <c r="AE655" s="94">
        <v>1</v>
      </c>
      <c r="AF655" s="94"/>
      <c r="AG655" s="94"/>
    </row>
    <row r="656" spans="1:33" ht="36" x14ac:dyDescent="0.35">
      <c r="A656" s="94"/>
      <c r="B656" s="94"/>
      <c r="C656" s="94"/>
      <c r="D656" s="94"/>
      <c r="E656" s="65" t="s">
        <v>1190</v>
      </c>
      <c r="F656" s="58">
        <v>30</v>
      </c>
      <c r="G656" s="3" t="s">
        <v>71</v>
      </c>
      <c r="H656" s="3" t="s">
        <v>179</v>
      </c>
      <c r="I656" s="58"/>
      <c r="J656" s="58"/>
      <c r="K656" s="58">
        <v>10</v>
      </c>
      <c r="L656" s="58">
        <v>10</v>
      </c>
      <c r="M656" s="58">
        <v>10</v>
      </c>
      <c r="N656" s="58">
        <v>10</v>
      </c>
      <c r="O656" s="58">
        <v>10</v>
      </c>
      <c r="P656" s="58">
        <v>20</v>
      </c>
      <c r="Q656" s="58">
        <v>20</v>
      </c>
      <c r="R656" s="58">
        <v>10</v>
      </c>
      <c r="S656" s="58"/>
      <c r="T656" s="58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</row>
    <row r="657" spans="1:33" ht="72" x14ac:dyDescent="0.35">
      <c r="A657" s="94"/>
      <c r="B657" s="94"/>
      <c r="C657" s="94"/>
      <c r="D657" s="94"/>
      <c r="E657" s="65" t="s">
        <v>1189</v>
      </c>
      <c r="F657" s="58">
        <v>30</v>
      </c>
      <c r="G657" s="3" t="s">
        <v>71</v>
      </c>
      <c r="H657" s="3" t="s">
        <v>179</v>
      </c>
      <c r="I657" s="58"/>
      <c r="J657" s="58"/>
      <c r="K657" s="58">
        <v>10</v>
      </c>
      <c r="L657" s="58">
        <v>10</v>
      </c>
      <c r="M657" s="58">
        <v>10</v>
      </c>
      <c r="N657" s="58">
        <v>10</v>
      </c>
      <c r="O657" s="58">
        <v>10</v>
      </c>
      <c r="P657" s="58">
        <v>20</v>
      </c>
      <c r="Q657" s="58">
        <v>20</v>
      </c>
      <c r="R657" s="58">
        <v>10</v>
      </c>
      <c r="S657" s="58"/>
      <c r="T657" s="58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</row>
    <row r="658" spans="1:33" x14ac:dyDescent="0.35">
      <c r="A658" s="94"/>
      <c r="B658" s="94"/>
      <c r="C658" s="94"/>
      <c r="D658" s="94"/>
      <c r="E658" s="65" t="s">
        <v>1191</v>
      </c>
      <c r="F658" s="58">
        <v>30</v>
      </c>
      <c r="G658" s="3" t="s">
        <v>71</v>
      </c>
      <c r="H658" s="3" t="s">
        <v>179</v>
      </c>
      <c r="I658" s="58"/>
      <c r="J658" s="58"/>
      <c r="K658" s="58">
        <v>10</v>
      </c>
      <c r="L658" s="58">
        <v>10</v>
      </c>
      <c r="M658" s="58">
        <v>10</v>
      </c>
      <c r="N658" s="58">
        <v>10</v>
      </c>
      <c r="O658" s="58">
        <v>10</v>
      </c>
      <c r="P658" s="58">
        <v>20</v>
      </c>
      <c r="Q658" s="58">
        <v>20</v>
      </c>
      <c r="R658" s="58">
        <v>10</v>
      </c>
      <c r="S658" s="58"/>
      <c r="T658" s="58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</row>
    <row r="659" spans="1:33" ht="126" x14ac:dyDescent="0.35">
      <c r="A659" s="94"/>
      <c r="B659" s="94" t="s">
        <v>329</v>
      </c>
      <c r="C659" s="94"/>
      <c r="D659" s="94" t="s">
        <v>584</v>
      </c>
      <c r="E659" s="65" t="s">
        <v>1192</v>
      </c>
      <c r="F659" s="58">
        <v>20</v>
      </c>
      <c r="G659" s="3" t="s">
        <v>71</v>
      </c>
      <c r="H659" s="3" t="s">
        <v>179</v>
      </c>
      <c r="I659" s="58"/>
      <c r="J659" s="58"/>
      <c r="K659" s="58">
        <v>10</v>
      </c>
      <c r="L659" s="58">
        <v>10</v>
      </c>
      <c r="M659" s="58">
        <v>10</v>
      </c>
      <c r="N659" s="58">
        <v>10</v>
      </c>
      <c r="O659" s="58">
        <v>10</v>
      </c>
      <c r="P659" s="58">
        <v>20</v>
      </c>
      <c r="Q659" s="58">
        <v>20</v>
      </c>
      <c r="R659" s="58">
        <v>10</v>
      </c>
      <c r="S659" s="58"/>
      <c r="T659" s="58"/>
      <c r="U659" s="94" t="s">
        <v>1015</v>
      </c>
      <c r="V659" s="94"/>
      <c r="W659" s="94"/>
      <c r="X659" s="94">
        <v>1</v>
      </c>
      <c r="Y659" s="94">
        <v>1</v>
      </c>
      <c r="Z659" s="94">
        <v>1</v>
      </c>
      <c r="AA659" s="94">
        <v>1</v>
      </c>
      <c r="AB659" s="94">
        <v>1</v>
      </c>
      <c r="AC659" s="94">
        <v>1</v>
      </c>
      <c r="AD659" s="94">
        <v>1</v>
      </c>
      <c r="AE659" s="94">
        <v>1</v>
      </c>
      <c r="AF659" s="94"/>
      <c r="AG659" s="94"/>
    </row>
    <row r="660" spans="1:33" ht="144" x14ac:dyDescent="0.35">
      <c r="A660" s="94"/>
      <c r="B660" s="94"/>
      <c r="C660" s="94"/>
      <c r="D660" s="94"/>
      <c r="E660" s="65" t="s">
        <v>1193</v>
      </c>
      <c r="F660" s="58">
        <v>20</v>
      </c>
      <c r="G660" s="3" t="s">
        <v>71</v>
      </c>
      <c r="H660" s="3" t="s">
        <v>179</v>
      </c>
      <c r="I660" s="58"/>
      <c r="J660" s="58"/>
      <c r="K660" s="58">
        <v>10</v>
      </c>
      <c r="L660" s="58">
        <v>10</v>
      </c>
      <c r="M660" s="58">
        <v>10</v>
      </c>
      <c r="N660" s="58">
        <v>10</v>
      </c>
      <c r="O660" s="58">
        <v>10</v>
      </c>
      <c r="P660" s="58">
        <v>20</v>
      </c>
      <c r="Q660" s="58">
        <v>20</v>
      </c>
      <c r="R660" s="58">
        <v>10</v>
      </c>
      <c r="S660" s="58"/>
      <c r="T660" s="58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</row>
    <row r="661" spans="1:33" ht="54" x14ac:dyDescent="0.35">
      <c r="A661" s="94"/>
      <c r="B661" s="94"/>
      <c r="C661" s="94"/>
      <c r="D661" s="94"/>
      <c r="E661" s="65" t="s">
        <v>1194</v>
      </c>
      <c r="F661" s="58">
        <v>20</v>
      </c>
      <c r="G661" s="3" t="s">
        <v>71</v>
      </c>
      <c r="H661" s="3" t="s">
        <v>179</v>
      </c>
      <c r="I661" s="58"/>
      <c r="J661" s="58"/>
      <c r="K661" s="58">
        <v>10</v>
      </c>
      <c r="L661" s="58">
        <v>10</v>
      </c>
      <c r="M661" s="58">
        <v>10</v>
      </c>
      <c r="N661" s="58">
        <v>10</v>
      </c>
      <c r="O661" s="58">
        <v>10</v>
      </c>
      <c r="P661" s="58">
        <v>20</v>
      </c>
      <c r="Q661" s="58">
        <v>20</v>
      </c>
      <c r="R661" s="58">
        <v>10</v>
      </c>
      <c r="S661" s="58"/>
      <c r="T661" s="58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</row>
    <row r="662" spans="1:33" ht="72" x14ac:dyDescent="0.35">
      <c r="A662" s="94"/>
      <c r="B662" s="94"/>
      <c r="C662" s="94"/>
      <c r="D662" s="94"/>
      <c r="E662" s="65" t="s">
        <v>1195</v>
      </c>
      <c r="F662" s="58">
        <v>20</v>
      </c>
      <c r="G662" s="3" t="s">
        <v>71</v>
      </c>
      <c r="H662" s="3" t="s">
        <v>179</v>
      </c>
      <c r="I662" s="58"/>
      <c r="J662" s="58"/>
      <c r="K662" s="58">
        <v>10</v>
      </c>
      <c r="L662" s="58">
        <v>10</v>
      </c>
      <c r="M662" s="58">
        <v>10</v>
      </c>
      <c r="N662" s="58">
        <v>10</v>
      </c>
      <c r="O662" s="58">
        <v>10</v>
      </c>
      <c r="P662" s="58">
        <v>20</v>
      </c>
      <c r="Q662" s="58">
        <v>20</v>
      </c>
      <c r="R662" s="58">
        <v>10</v>
      </c>
      <c r="S662" s="58"/>
      <c r="T662" s="58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</row>
    <row r="663" spans="1:33" ht="72" x14ac:dyDescent="0.35">
      <c r="A663" s="94"/>
      <c r="B663" s="94"/>
      <c r="C663" s="94"/>
      <c r="D663" s="94"/>
      <c r="E663" s="65" t="s">
        <v>1196</v>
      </c>
      <c r="F663" s="58">
        <v>10</v>
      </c>
      <c r="G663" s="3" t="s">
        <v>71</v>
      </c>
      <c r="H663" s="3" t="s">
        <v>179</v>
      </c>
      <c r="I663" s="58"/>
      <c r="J663" s="58"/>
      <c r="K663" s="58">
        <v>10</v>
      </c>
      <c r="L663" s="58">
        <v>10</v>
      </c>
      <c r="M663" s="58">
        <v>10</v>
      </c>
      <c r="N663" s="58">
        <v>10</v>
      </c>
      <c r="O663" s="58">
        <v>10</v>
      </c>
      <c r="P663" s="58">
        <v>20</v>
      </c>
      <c r="Q663" s="58">
        <v>20</v>
      </c>
      <c r="R663" s="58">
        <v>10</v>
      </c>
      <c r="S663" s="58"/>
      <c r="T663" s="58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</row>
    <row r="664" spans="1:33" ht="90" x14ac:dyDescent="0.35">
      <c r="A664" s="94"/>
      <c r="B664" s="94"/>
      <c r="C664" s="94"/>
      <c r="D664" s="94"/>
      <c r="E664" s="65" t="s">
        <v>1197</v>
      </c>
      <c r="F664" s="58">
        <v>10</v>
      </c>
      <c r="G664" s="3" t="s">
        <v>99</v>
      </c>
      <c r="H664" s="3" t="s">
        <v>100</v>
      </c>
      <c r="I664" s="58"/>
      <c r="J664" s="58"/>
      <c r="K664" s="58"/>
      <c r="L664" s="58"/>
      <c r="M664" s="58"/>
      <c r="N664" s="58"/>
      <c r="O664" s="58"/>
      <c r="P664" s="58">
        <v>70</v>
      </c>
      <c r="Q664" s="58">
        <v>30</v>
      </c>
      <c r="R664" s="58"/>
      <c r="S664" s="58"/>
      <c r="T664" s="58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</row>
    <row r="665" spans="1:33" ht="72" x14ac:dyDescent="0.35">
      <c r="A665" s="94"/>
      <c r="B665" s="94" t="s">
        <v>233</v>
      </c>
      <c r="C665" s="94"/>
      <c r="D665" s="94" t="s">
        <v>585</v>
      </c>
      <c r="E665" s="65" t="s">
        <v>1198</v>
      </c>
      <c r="F665" s="58">
        <v>20</v>
      </c>
      <c r="G665" s="3" t="s">
        <v>71</v>
      </c>
      <c r="H665" s="3" t="s">
        <v>179</v>
      </c>
      <c r="I665" s="58"/>
      <c r="J665" s="58"/>
      <c r="K665" s="58">
        <v>10</v>
      </c>
      <c r="L665" s="58">
        <v>10</v>
      </c>
      <c r="M665" s="58">
        <v>10</v>
      </c>
      <c r="N665" s="58">
        <v>10</v>
      </c>
      <c r="O665" s="58">
        <v>10</v>
      </c>
      <c r="P665" s="58">
        <v>20</v>
      </c>
      <c r="Q665" s="58">
        <v>20</v>
      </c>
      <c r="R665" s="58">
        <v>10</v>
      </c>
      <c r="S665" s="58"/>
      <c r="T665" s="58"/>
      <c r="U665" s="94" t="s">
        <v>1016</v>
      </c>
      <c r="V665" s="94"/>
      <c r="W665" s="94"/>
      <c r="X665" s="94">
        <v>1</v>
      </c>
      <c r="Y665" s="94">
        <v>1</v>
      </c>
      <c r="Z665" s="94">
        <v>1</v>
      </c>
      <c r="AA665" s="94">
        <v>1</v>
      </c>
      <c r="AB665" s="94">
        <v>1</v>
      </c>
      <c r="AC665" s="94">
        <v>1</v>
      </c>
      <c r="AD665" s="94">
        <v>1</v>
      </c>
      <c r="AE665" s="94">
        <v>1</v>
      </c>
      <c r="AF665" s="94"/>
      <c r="AG665" s="94"/>
    </row>
    <row r="666" spans="1:33" ht="126" x14ac:dyDescent="0.35">
      <c r="A666" s="94"/>
      <c r="B666" s="94"/>
      <c r="C666" s="94"/>
      <c r="D666" s="94"/>
      <c r="E666" s="65" t="s">
        <v>1200</v>
      </c>
      <c r="F666" s="58">
        <v>20</v>
      </c>
      <c r="G666" s="3" t="s">
        <v>71</v>
      </c>
      <c r="H666" s="3" t="s">
        <v>179</v>
      </c>
      <c r="I666" s="58"/>
      <c r="J666" s="58"/>
      <c r="K666" s="58">
        <v>10</v>
      </c>
      <c r="L666" s="58">
        <v>10</v>
      </c>
      <c r="M666" s="58">
        <v>10</v>
      </c>
      <c r="N666" s="58">
        <v>10</v>
      </c>
      <c r="O666" s="58">
        <v>10</v>
      </c>
      <c r="P666" s="58">
        <v>20</v>
      </c>
      <c r="Q666" s="58">
        <v>20</v>
      </c>
      <c r="R666" s="58">
        <v>10</v>
      </c>
      <c r="S666" s="58"/>
      <c r="T666" s="58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</row>
    <row r="667" spans="1:33" ht="126" x14ac:dyDescent="0.35">
      <c r="A667" s="94"/>
      <c r="B667" s="94"/>
      <c r="C667" s="94"/>
      <c r="D667" s="94"/>
      <c r="E667" s="65" t="s">
        <v>1199</v>
      </c>
      <c r="F667" s="58">
        <v>30</v>
      </c>
      <c r="G667" s="3" t="s">
        <v>71</v>
      </c>
      <c r="H667" s="3" t="s">
        <v>179</v>
      </c>
      <c r="I667" s="58"/>
      <c r="J667" s="58"/>
      <c r="K667" s="58">
        <v>10</v>
      </c>
      <c r="L667" s="58">
        <v>10</v>
      </c>
      <c r="M667" s="58">
        <v>10</v>
      </c>
      <c r="N667" s="58">
        <v>10</v>
      </c>
      <c r="O667" s="58">
        <v>10</v>
      </c>
      <c r="P667" s="58">
        <v>20</v>
      </c>
      <c r="Q667" s="58">
        <v>20</v>
      </c>
      <c r="R667" s="58">
        <v>10</v>
      </c>
      <c r="S667" s="58"/>
      <c r="T667" s="58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</row>
    <row r="668" spans="1:33" ht="90" x14ac:dyDescent="0.35">
      <c r="A668" s="94"/>
      <c r="B668" s="94"/>
      <c r="C668" s="94"/>
      <c r="D668" s="94"/>
      <c r="E668" s="65" t="s">
        <v>1201</v>
      </c>
      <c r="F668" s="58">
        <v>30</v>
      </c>
      <c r="G668" s="3" t="s">
        <v>99</v>
      </c>
      <c r="H668" s="3" t="s">
        <v>100</v>
      </c>
      <c r="I668" s="58"/>
      <c r="J668" s="58"/>
      <c r="K668" s="58"/>
      <c r="L668" s="58"/>
      <c r="M668" s="58"/>
      <c r="N668" s="58"/>
      <c r="O668" s="58"/>
      <c r="P668" s="58">
        <v>60</v>
      </c>
      <c r="Q668" s="58">
        <v>40</v>
      </c>
      <c r="R668" s="58"/>
      <c r="S668" s="58"/>
      <c r="T668" s="58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</row>
    <row r="669" spans="1:33" ht="36" x14ac:dyDescent="0.35">
      <c r="A669" s="94"/>
      <c r="B669" s="94"/>
      <c r="C669" s="94"/>
      <c r="D669" s="94"/>
      <c r="E669" s="65" t="s">
        <v>1202</v>
      </c>
      <c r="F669" s="58">
        <v>30</v>
      </c>
      <c r="G669" s="3" t="s">
        <v>99</v>
      </c>
      <c r="H669" s="3" t="s">
        <v>179</v>
      </c>
      <c r="I669" s="58"/>
      <c r="J669" s="58"/>
      <c r="K669" s="58"/>
      <c r="L669" s="58"/>
      <c r="M669" s="58"/>
      <c r="N669" s="58"/>
      <c r="O669" s="58"/>
      <c r="P669" s="58">
        <v>50</v>
      </c>
      <c r="Q669" s="58">
        <v>40</v>
      </c>
      <c r="R669" s="58">
        <v>10</v>
      </c>
      <c r="S669" s="58"/>
      <c r="T669" s="58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</row>
    <row r="670" spans="1:33" ht="72" x14ac:dyDescent="0.35">
      <c r="A670" s="94" t="s">
        <v>1406</v>
      </c>
      <c r="B670" s="94" t="s">
        <v>332</v>
      </c>
      <c r="C670" s="94" t="s">
        <v>333</v>
      </c>
      <c r="D670" s="94" t="s">
        <v>334</v>
      </c>
      <c r="E670" s="65" t="s">
        <v>1203</v>
      </c>
      <c r="F670" s="58">
        <v>20</v>
      </c>
      <c r="G670" s="3" t="s">
        <v>71</v>
      </c>
      <c r="H670" s="3" t="s">
        <v>179</v>
      </c>
      <c r="I670" s="58"/>
      <c r="J670" s="58"/>
      <c r="K670" s="58">
        <v>10</v>
      </c>
      <c r="L670" s="58">
        <v>10</v>
      </c>
      <c r="M670" s="58">
        <v>10</v>
      </c>
      <c r="N670" s="58">
        <v>10</v>
      </c>
      <c r="O670" s="58">
        <v>10</v>
      </c>
      <c r="P670" s="58">
        <v>20</v>
      </c>
      <c r="Q670" s="58">
        <v>20</v>
      </c>
      <c r="R670" s="58">
        <v>10</v>
      </c>
      <c r="S670" s="58"/>
      <c r="T670" s="58"/>
      <c r="U670" s="94" t="s">
        <v>1017</v>
      </c>
      <c r="V670" s="94"/>
      <c r="W670" s="94"/>
      <c r="X670" s="94">
        <v>1</v>
      </c>
      <c r="Y670" s="94">
        <v>1</v>
      </c>
      <c r="Z670" s="94">
        <v>1</v>
      </c>
      <c r="AA670" s="94">
        <v>1</v>
      </c>
      <c r="AB670" s="94">
        <v>1</v>
      </c>
      <c r="AC670" s="94">
        <v>1</v>
      </c>
      <c r="AD670" s="94">
        <v>1</v>
      </c>
      <c r="AE670" s="94">
        <v>1</v>
      </c>
      <c r="AF670" s="94"/>
      <c r="AG670" s="94"/>
    </row>
    <row r="671" spans="1:33" ht="90" x14ac:dyDescent="0.35">
      <c r="A671" s="94"/>
      <c r="B671" s="94"/>
      <c r="C671" s="94"/>
      <c r="D671" s="94"/>
      <c r="E671" s="65" t="s">
        <v>1204</v>
      </c>
      <c r="F671" s="58">
        <v>30</v>
      </c>
      <c r="G671" s="3" t="s">
        <v>71</v>
      </c>
      <c r="H671" s="3" t="s">
        <v>179</v>
      </c>
      <c r="I671" s="58"/>
      <c r="J671" s="58"/>
      <c r="K671" s="58">
        <v>10</v>
      </c>
      <c r="L671" s="58">
        <v>10</v>
      </c>
      <c r="M671" s="58">
        <v>10</v>
      </c>
      <c r="N671" s="58">
        <v>10</v>
      </c>
      <c r="O671" s="58">
        <v>10</v>
      </c>
      <c r="P671" s="58">
        <v>20</v>
      </c>
      <c r="Q671" s="58">
        <v>20</v>
      </c>
      <c r="R671" s="58">
        <v>10</v>
      </c>
      <c r="S671" s="58"/>
      <c r="T671" s="58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</row>
    <row r="672" spans="1:33" ht="72" x14ac:dyDescent="0.35">
      <c r="A672" s="94"/>
      <c r="B672" s="94"/>
      <c r="C672" s="94"/>
      <c r="D672" s="94"/>
      <c r="E672" s="65" t="s">
        <v>1205</v>
      </c>
      <c r="F672" s="58">
        <v>30</v>
      </c>
      <c r="G672" s="3" t="s">
        <v>71</v>
      </c>
      <c r="H672" s="3" t="s">
        <v>179</v>
      </c>
      <c r="I672" s="58"/>
      <c r="J672" s="58"/>
      <c r="K672" s="58">
        <v>10</v>
      </c>
      <c r="L672" s="58">
        <v>10</v>
      </c>
      <c r="M672" s="58">
        <v>10</v>
      </c>
      <c r="N672" s="58">
        <v>10</v>
      </c>
      <c r="O672" s="58">
        <v>10</v>
      </c>
      <c r="P672" s="58">
        <v>20</v>
      </c>
      <c r="Q672" s="58">
        <v>20</v>
      </c>
      <c r="R672" s="58">
        <v>10</v>
      </c>
      <c r="S672" s="58"/>
      <c r="T672" s="58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</row>
    <row r="673" spans="1:33" ht="54" x14ac:dyDescent="0.35">
      <c r="A673" s="94"/>
      <c r="B673" s="94"/>
      <c r="C673" s="94"/>
      <c r="D673" s="94"/>
      <c r="E673" s="65" t="s">
        <v>1206</v>
      </c>
      <c r="F673" s="58">
        <v>15</v>
      </c>
      <c r="G673" s="3" t="s">
        <v>71</v>
      </c>
      <c r="H673" s="3" t="s">
        <v>179</v>
      </c>
      <c r="I673" s="58"/>
      <c r="J673" s="58"/>
      <c r="K673" s="58">
        <v>10</v>
      </c>
      <c r="L673" s="58">
        <v>10</v>
      </c>
      <c r="M673" s="58">
        <v>10</v>
      </c>
      <c r="N673" s="58">
        <v>10</v>
      </c>
      <c r="O673" s="58">
        <v>10</v>
      </c>
      <c r="P673" s="58">
        <v>20</v>
      </c>
      <c r="Q673" s="58">
        <v>20</v>
      </c>
      <c r="R673" s="58">
        <v>10</v>
      </c>
      <c r="S673" s="58"/>
      <c r="T673" s="58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</row>
    <row r="674" spans="1:33" ht="36" x14ac:dyDescent="0.35">
      <c r="A674" s="94"/>
      <c r="B674" s="94"/>
      <c r="C674" s="94"/>
      <c r="D674" s="94"/>
      <c r="E674" s="65" t="s">
        <v>1202</v>
      </c>
      <c r="F674" s="58">
        <v>5</v>
      </c>
      <c r="G674" s="3" t="s">
        <v>80</v>
      </c>
      <c r="H674" s="3" t="s">
        <v>100</v>
      </c>
      <c r="I674" s="58"/>
      <c r="J674" s="58"/>
      <c r="K674" s="58"/>
      <c r="L674" s="58"/>
      <c r="M674" s="58"/>
      <c r="N674" s="58"/>
      <c r="O674" s="58">
        <v>20</v>
      </c>
      <c r="P674" s="58">
        <v>60</v>
      </c>
      <c r="Q674" s="58">
        <v>20</v>
      </c>
      <c r="R674" s="58"/>
      <c r="S674" s="58"/>
      <c r="T674" s="58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</row>
    <row r="675" spans="1:33" ht="72" x14ac:dyDescent="0.35">
      <c r="A675" s="94"/>
      <c r="B675" s="94" t="s">
        <v>332</v>
      </c>
      <c r="C675" s="94" t="s">
        <v>333</v>
      </c>
      <c r="D675" s="94" t="s">
        <v>335</v>
      </c>
      <c r="E675" s="65" t="s">
        <v>1207</v>
      </c>
      <c r="F675" s="58">
        <v>20</v>
      </c>
      <c r="G675" s="3" t="s">
        <v>71</v>
      </c>
      <c r="H675" s="3" t="s">
        <v>179</v>
      </c>
      <c r="I675" s="58"/>
      <c r="J675" s="58"/>
      <c r="K675" s="58">
        <v>10</v>
      </c>
      <c r="L675" s="58">
        <v>10</v>
      </c>
      <c r="M675" s="58">
        <v>10</v>
      </c>
      <c r="N675" s="58">
        <v>10</v>
      </c>
      <c r="O675" s="58">
        <v>10</v>
      </c>
      <c r="P675" s="58">
        <v>20</v>
      </c>
      <c r="Q675" s="58">
        <v>20</v>
      </c>
      <c r="R675" s="58">
        <v>10</v>
      </c>
      <c r="S675" s="58"/>
      <c r="T675" s="58"/>
      <c r="U675" s="94" t="s">
        <v>1018</v>
      </c>
      <c r="V675" s="94"/>
      <c r="W675" s="94">
        <v>1</v>
      </c>
      <c r="X675" s="94">
        <v>1</v>
      </c>
      <c r="Y675" s="94">
        <v>1</v>
      </c>
      <c r="Z675" s="94">
        <v>1</v>
      </c>
      <c r="AA675" s="94">
        <v>1</v>
      </c>
      <c r="AB675" s="94">
        <v>1</v>
      </c>
      <c r="AC675" s="94">
        <v>1</v>
      </c>
      <c r="AD675" s="94">
        <v>1</v>
      </c>
      <c r="AE675" s="94"/>
      <c r="AF675" s="94"/>
      <c r="AG675" s="94"/>
    </row>
    <row r="676" spans="1:33" ht="72" x14ac:dyDescent="0.35">
      <c r="A676" s="94"/>
      <c r="B676" s="94"/>
      <c r="C676" s="94"/>
      <c r="D676" s="94"/>
      <c r="E676" s="65" t="s">
        <v>1210</v>
      </c>
      <c r="F676" s="58">
        <v>30</v>
      </c>
      <c r="G676" s="3" t="s">
        <v>71</v>
      </c>
      <c r="H676" s="3" t="s">
        <v>179</v>
      </c>
      <c r="I676" s="58"/>
      <c r="J676" s="58"/>
      <c r="K676" s="58">
        <v>10</v>
      </c>
      <c r="L676" s="58">
        <v>10</v>
      </c>
      <c r="M676" s="58">
        <v>10</v>
      </c>
      <c r="N676" s="58">
        <v>10</v>
      </c>
      <c r="O676" s="58">
        <v>10</v>
      </c>
      <c r="P676" s="58">
        <v>20</v>
      </c>
      <c r="Q676" s="58">
        <v>20</v>
      </c>
      <c r="R676" s="58">
        <v>10</v>
      </c>
      <c r="S676" s="58"/>
      <c r="T676" s="58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</row>
    <row r="677" spans="1:33" ht="54" x14ac:dyDescent="0.35">
      <c r="A677" s="94"/>
      <c r="B677" s="94"/>
      <c r="C677" s="94"/>
      <c r="D677" s="94"/>
      <c r="E677" s="65" t="s">
        <v>1208</v>
      </c>
      <c r="F677" s="58">
        <v>30</v>
      </c>
      <c r="G677" s="3" t="s">
        <v>71</v>
      </c>
      <c r="H677" s="3" t="s">
        <v>179</v>
      </c>
      <c r="I677" s="58"/>
      <c r="J677" s="58"/>
      <c r="K677" s="58">
        <v>10</v>
      </c>
      <c r="L677" s="58">
        <v>10</v>
      </c>
      <c r="M677" s="58">
        <v>10</v>
      </c>
      <c r="N677" s="58">
        <v>10</v>
      </c>
      <c r="O677" s="58">
        <v>10</v>
      </c>
      <c r="P677" s="58">
        <v>20</v>
      </c>
      <c r="Q677" s="58">
        <v>20</v>
      </c>
      <c r="R677" s="58">
        <v>10</v>
      </c>
      <c r="S677" s="58"/>
      <c r="T677" s="58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</row>
    <row r="678" spans="1:33" ht="36" x14ac:dyDescent="0.35">
      <c r="A678" s="94"/>
      <c r="B678" s="94"/>
      <c r="C678" s="94"/>
      <c r="D678" s="94"/>
      <c r="E678" s="65" t="s">
        <v>1209</v>
      </c>
      <c r="F678" s="58">
        <v>25</v>
      </c>
      <c r="G678" s="3" t="s">
        <v>71</v>
      </c>
      <c r="H678" s="3" t="s">
        <v>179</v>
      </c>
      <c r="I678" s="58"/>
      <c r="J678" s="58"/>
      <c r="K678" s="58">
        <v>10</v>
      </c>
      <c r="L678" s="58">
        <v>10</v>
      </c>
      <c r="M678" s="58">
        <v>10</v>
      </c>
      <c r="N678" s="58">
        <v>10</v>
      </c>
      <c r="O678" s="58">
        <v>10</v>
      </c>
      <c r="P678" s="58">
        <v>20</v>
      </c>
      <c r="Q678" s="58">
        <v>20</v>
      </c>
      <c r="R678" s="58">
        <v>10</v>
      </c>
      <c r="S678" s="58"/>
      <c r="T678" s="58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</row>
    <row r="679" spans="1:33" ht="36" x14ac:dyDescent="0.35">
      <c r="A679" s="94"/>
      <c r="B679" s="94"/>
      <c r="C679" s="94"/>
      <c r="D679" s="94"/>
      <c r="E679" s="65" t="s">
        <v>1202</v>
      </c>
      <c r="F679" s="58">
        <v>5</v>
      </c>
      <c r="G679" s="3" t="s">
        <v>80</v>
      </c>
      <c r="H679" s="3" t="s">
        <v>100</v>
      </c>
      <c r="I679" s="58"/>
      <c r="J679" s="58"/>
      <c r="K679" s="58"/>
      <c r="L679" s="58"/>
      <c r="M679" s="58"/>
      <c r="N679" s="58"/>
      <c r="O679" s="58">
        <v>20</v>
      </c>
      <c r="P679" s="58">
        <v>60</v>
      </c>
      <c r="Q679" s="58">
        <v>20</v>
      </c>
      <c r="R679" s="58"/>
      <c r="S679" s="58"/>
      <c r="T679" s="58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</row>
    <row r="680" spans="1:33" ht="36" x14ac:dyDescent="0.35">
      <c r="A680" s="94"/>
      <c r="B680" s="94" t="s">
        <v>332</v>
      </c>
      <c r="C680" s="94" t="s">
        <v>333</v>
      </c>
      <c r="D680" s="94" t="s">
        <v>336</v>
      </c>
      <c r="E680" s="65" t="s">
        <v>1211</v>
      </c>
      <c r="F680" s="58">
        <v>10</v>
      </c>
      <c r="G680" s="3" t="s">
        <v>69</v>
      </c>
      <c r="H680" s="3" t="s">
        <v>72</v>
      </c>
      <c r="I680" s="58"/>
      <c r="J680" s="58">
        <v>40</v>
      </c>
      <c r="K680" s="58">
        <v>40</v>
      </c>
      <c r="L680" s="58">
        <v>20</v>
      </c>
      <c r="M680" s="58" t="s">
        <v>90</v>
      </c>
      <c r="N680" s="58"/>
      <c r="O680" s="58"/>
      <c r="P680" s="58"/>
      <c r="Q680" s="58"/>
      <c r="R680" s="58"/>
      <c r="S680" s="58"/>
      <c r="T680" s="58"/>
      <c r="U680" s="94" t="s">
        <v>1019</v>
      </c>
      <c r="V680" s="94"/>
      <c r="W680" s="94">
        <v>1</v>
      </c>
      <c r="X680" s="94">
        <v>1</v>
      </c>
      <c r="Y680" s="94">
        <v>1</v>
      </c>
      <c r="Z680" s="94">
        <v>1</v>
      </c>
      <c r="AA680" s="94">
        <v>1</v>
      </c>
      <c r="AB680" s="94">
        <v>1</v>
      </c>
      <c r="AC680" s="94">
        <v>1</v>
      </c>
      <c r="AD680" s="94">
        <v>1</v>
      </c>
      <c r="AE680" s="94">
        <v>1</v>
      </c>
      <c r="AF680" s="94">
        <v>1</v>
      </c>
      <c r="AG680" s="94"/>
    </row>
    <row r="681" spans="1:33" ht="36" x14ac:dyDescent="0.35">
      <c r="A681" s="94"/>
      <c r="B681" s="94"/>
      <c r="C681" s="94"/>
      <c r="D681" s="94"/>
      <c r="E681" s="65" t="s">
        <v>337</v>
      </c>
      <c r="F681" s="58">
        <v>10</v>
      </c>
      <c r="G681" s="3" t="s">
        <v>69</v>
      </c>
      <c r="H681" s="3" t="s">
        <v>73</v>
      </c>
      <c r="I681" s="58"/>
      <c r="J681" s="58">
        <v>25</v>
      </c>
      <c r="K681" s="58">
        <v>25</v>
      </c>
      <c r="L681" s="58">
        <v>25</v>
      </c>
      <c r="M681" s="58">
        <v>25</v>
      </c>
      <c r="N681" s="58"/>
      <c r="O681" s="58"/>
      <c r="P681" s="58"/>
      <c r="Q681" s="58"/>
      <c r="R681" s="58"/>
      <c r="S681" s="58"/>
      <c r="T681" s="58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</row>
    <row r="682" spans="1:33" ht="36" x14ac:dyDescent="0.35">
      <c r="A682" s="94"/>
      <c r="B682" s="94"/>
      <c r="C682" s="94"/>
      <c r="D682" s="94"/>
      <c r="E682" s="65" t="s">
        <v>1212</v>
      </c>
      <c r="F682" s="58">
        <v>10</v>
      </c>
      <c r="G682" s="3" t="s">
        <v>69</v>
      </c>
      <c r="H682" s="3" t="s">
        <v>71</v>
      </c>
      <c r="I682" s="58"/>
      <c r="J682" s="58">
        <v>50</v>
      </c>
      <c r="K682" s="58">
        <v>50</v>
      </c>
      <c r="L682" s="58"/>
      <c r="M682" s="58"/>
      <c r="N682" s="58"/>
      <c r="O682" s="58"/>
      <c r="P682" s="58"/>
      <c r="Q682" s="58"/>
      <c r="R682" s="58"/>
      <c r="S682" s="58"/>
      <c r="T682" s="58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</row>
    <row r="683" spans="1:33" ht="54" x14ac:dyDescent="0.35">
      <c r="A683" s="94"/>
      <c r="B683" s="94"/>
      <c r="C683" s="94"/>
      <c r="D683" s="94"/>
      <c r="E683" s="65" t="s">
        <v>1213</v>
      </c>
      <c r="F683" s="58">
        <v>10</v>
      </c>
      <c r="G683" s="3" t="s">
        <v>69</v>
      </c>
      <c r="H683" s="3" t="s">
        <v>71</v>
      </c>
      <c r="I683" s="58"/>
      <c r="J683" s="58">
        <v>50</v>
      </c>
      <c r="K683" s="58">
        <v>50</v>
      </c>
      <c r="L683" s="58" t="s">
        <v>90</v>
      </c>
      <c r="M683" s="58"/>
      <c r="N683" s="58"/>
      <c r="O683" s="58"/>
      <c r="P683" s="58"/>
      <c r="Q683" s="58"/>
      <c r="R683" s="58"/>
      <c r="S683" s="58"/>
      <c r="T683" s="58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</row>
    <row r="684" spans="1:33" ht="36" x14ac:dyDescent="0.35">
      <c r="A684" s="94"/>
      <c r="B684" s="94"/>
      <c r="C684" s="94"/>
      <c r="D684" s="94"/>
      <c r="E684" s="65" t="s">
        <v>1214</v>
      </c>
      <c r="F684" s="58">
        <v>15</v>
      </c>
      <c r="G684" s="3" t="s">
        <v>69</v>
      </c>
      <c r="H684" s="3" t="s">
        <v>73</v>
      </c>
      <c r="I684" s="58"/>
      <c r="J684" s="58">
        <v>25</v>
      </c>
      <c r="K684" s="58">
        <v>25</v>
      </c>
      <c r="L684" s="58">
        <v>25</v>
      </c>
      <c r="M684" s="58">
        <v>25</v>
      </c>
      <c r="N684" s="58" t="s">
        <v>90</v>
      </c>
      <c r="O684" s="58"/>
      <c r="P684" s="58"/>
      <c r="Q684" s="58"/>
      <c r="R684" s="58"/>
      <c r="S684" s="58"/>
      <c r="T684" s="58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</row>
    <row r="685" spans="1:33" ht="54" x14ac:dyDescent="0.35">
      <c r="A685" s="94"/>
      <c r="B685" s="94"/>
      <c r="C685" s="94"/>
      <c r="D685" s="94"/>
      <c r="E685" s="65" t="s">
        <v>1215</v>
      </c>
      <c r="F685" s="58">
        <v>10</v>
      </c>
      <c r="G685" s="3" t="s">
        <v>73</v>
      </c>
      <c r="H685" s="3" t="s">
        <v>74</v>
      </c>
      <c r="I685" s="58"/>
      <c r="J685" s="58"/>
      <c r="K685" s="58"/>
      <c r="L685" s="58"/>
      <c r="M685" s="58">
        <v>50</v>
      </c>
      <c r="N685" s="58">
        <v>50</v>
      </c>
      <c r="O685" s="58"/>
      <c r="P685" s="58"/>
      <c r="Q685" s="58"/>
      <c r="R685" s="58"/>
      <c r="S685" s="58"/>
      <c r="T685" s="58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</row>
    <row r="686" spans="1:33" ht="36" x14ac:dyDescent="0.35">
      <c r="A686" s="94"/>
      <c r="B686" s="94"/>
      <c r="C686" s="94"/>
      <c r="D686" s="94"/>
      <c r="E686" s="65" t="s">
        <v>1216</v>
      </c>
      <c r="F686" s="58">
        <v>10</v>
      </c>
      <c r="G686" s="3" t="s">
        <v>69</v>
      </c>
      <c r="H686" s="3" t="s">
        <v>152</v>
      </c>
      <c r="I686" s="58"/>
      <c r="J686" s="58">
        <v>10</v>
      </c>
      <c r="K686" s="58">
        <v>10</v>
      </c>
      <c r="L686" s="58">
        <v>10</v>
      </c>
      <c r="M686" s="58">
        <v>10</v>
      </c>
      <c r="N686" s="58">
        <v>10</v>
      </c>
      <c r="O686" s="58">
        <v>10</v>
      </c>
      <c r="P686" s="58">
        <v>10</v>
      </c>
      <c r="Q686" s="58">
        <v>10</v>
      </c>
      <c r="R686" s="58">
        <v>10</v>
      </c>
      <c r="S686" s="58">
        <v>10</v>
      </c>
      <c r="T686" s="58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</row>
    <row r="687" spans="1:33" ht="36" x14ac:dyDescent="0.35">
      <c r="A687" s="94"/>
      <c r="B687" s="94"/>
      <c r="C687" s="94"/>
      <c r="D687" s="94"/>
      <c r="E687" s="65" t="s">
        <v>1217</v>
      </c>
      <c r="F687" s="58">
        <v>10</v>
      </c>
      <c r="G687" s="3" t="s">
        <v>69</v>
      </c>
      <c r="H687" s="3" t="s">
        <v>152</v>
      </c>
      <c r="I687" s="58"/>
      <c r="J687" s="58">
        <v>10</v>
      </c>
      <c r="K687" s="58">
        <v>10</v>
      </c>
      <c r="L687" s="58">
        <v>10</v>
      </c>
      <c r="M687" s="58">
        <v>10</v>
      </c>
      <c r="N687" s="58">
        <v>10</v>
      </c>
      <c r="O687" s="58">
        <v>10</v>
      </c>
      <c r="P687" s="58">
        <v>10</v>
      </c>
      <c r="Q687" s="58">
        <v>10</v>
      </c>
      <c r="R687" s="58">
        <v>10</v>
      </c>
      <c r="S687" s="58">
        <v>10</v>
      </c>
      <c r="T687" s="58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</row>
    <row r="688" spans="1:33" ht="36" x14ac:dyDescent="0.35">
      <c r="A688" s="94"/>
      <c r="B688" s="94"/>
      <c r="C688" s="94"/>
      <c r="D688" s="94"/>
      <c r="E688" s="65" t="s">
        <v>1218</v>
      </c>
      <c r="F688" s="58">
        <v>10</v>
      </c>
      <c r="G688" s="3" t="s">
        <v>72</v>
      </c>
      <c r="H688" s="3" t="s">
        <v>179</v>
      </c>
      <c r="I688" s="58"/>
      <c r="J688" s="58"/>
      <c r="K688" s="58"/>
      <c r="L688" s="58">
        <v>33</v>
      </c>
      <c r="M688" s="58"/>
      <c r="N688" s="58"/>
      <c r="O688" s="58">
        <v>33</v>
      </c>
      <c r="P688" s="58"/>
      <c r="Q688" s="58"/>
      <c r="R688" s="58">
        <v>34</v>
      </c>
      <c r="S688" s="58"/>
      <c r="T688" s="58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</row>
    <row r="689" spans="1:33" ht="72" x14ac:dyDescent="0.35">
      <c r="A689" s="94"/>
      <c r="B689" s="94" t="s">
        <v>332</v>
      </c>
      <c r="C689" s="94" t="s">
        <v>339</v>
      </c>
      <c r="D689" s="94" t="s">
        <v>1020</v>
      </c>
      <c r="E689" s="65" t="s">
        <v>1219</v>
      </c>
      <c r="F689" s="58">
        <v>10</v>
      </c>
      <c r="G689" s="3" t="s">
        <v>71</v>
      </c>
      <c r="H689" s="3" t="s">
        <v>72</v>
      </c>
      <c r="I689" s="58"/>
      <c r="J689" s="58"/>
      <c r="K689" s="58">
        <v>60</v>
      </c>
      <c r="L689" s="58">
        <v>40</v>
      </c>
      <c r="M689" s="58"/>
      <c r="N689" s="58"/>
      <c r="O689" s="58"/>
      <c r="P689" s="58"/>
      <c r="Q689" s="58"/>
      <c r="R689" s="58"/>
      <c r="S689" s="58"/>
      <c r="T689" s="58"/>
      <c r="U689" s="94" t="s">
        <v>1021</v>
      </c>
      <c r="V689" s="94"/>
      <c r="W689" s="94"/>
      <c r="X689" s="94">
        <v>1</v>
      </c>
      <c r="Y689" s="94">
        <v>1</v>
      </c>
      <c r="Z689" s="94">
        <v>1</v>
      </c>
      <c r="AA689" s="94">
        <v>1</v>
      </c>
      <c r="AB689" s="94">
        <v>1</v>
      </c>
      <c r="AC689" s="94">
        <v>1</v>
      </c>
      <c r="AD689" s="94">
        <v>1</v>
      </c>
      <c r="AE689" s="94">
        <v>1</v>
      </c>
      <c r="AF689" s="94"/>
      <c r="AG689" s="94"/>
    </row>
    <row r="690" spans="1:33" ht="72" x14ac:dyDescent="0.35">
      <c r="A690" s="94"/>
      <c r="B690" s="94"/>
      <c r="C690" s="94"/>
      <c r="D690" s="94"/>
      <c r="E690" s="65" t="s">
        <v>1220</v>
      </c>
      <c r="F690" s="58">
        <v>25</v>
      </c>
      <c r="G690" s="3" t="s">
        <v>71</v>
      </c>
      <c r="H690" s="3" t="s">
        <v>179</v>
      </c>
      <c r="I690" s="58"/>
      <c r="J690" s="58"/>
      <c r="K690" s="58">
        <v>10</v>
      </c>
      <c r="L690" s="58">
        <v>10</v>
      </c>
      <c r="M690" s="58">
        <v>10</v>
      </c>
      <c r="N690" s="58">
        <v>10</v>
      </c>
      <c r="O690" s="58">
        <v>10</v>
      </c>
      <c r="P690" s="58">
        <v>20</v>
      </c>
      <c r="Q690" s="58">
        <v>20</v>
      </c>
      <c r="R690" s="58">
        <v>10</v>
      </c>
      <c r="S690" s="58"/>
      <c r="T690" s="58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</row>
    <row r="691" spans="1:33" ht="90" x14ac:dyDescent="0.35">
      <c r="A691" s="94"/>
      <c r="B691" s="94"/>
      <c r="C691" s="94"/>
      <c r="D691" s="94"/>
      <c r="E691" s="65" t="s">
        <v>1221</v>
      </c>
      <c r="F691" s="58">
        <v>25</v>
      </c>
      <c r="G691" s="3" t="s">
        <v>71</v>
      </c>
      <c r="H691" s="3" t="s">
        <v>179</v>
      </c>
      <c r="I691" s="58"/>
      <c r="J691" s="58"/>
      <c r="K691" s="58">
        <v>10</v>
      </c>
      <c r="L691" s="58">
        <v>10</v>
      </c>
      <c r="M691" s="58">
        <v>10</v>
      </c>
      <c r="N691" s="58">
        <v>10</v>
      </c>
      <c r="O691" s="58">
        <v>10</v>
      </c>
      <c r="P691" s="58">
        <v>20</v>
      </c>
      <c r="Q691" s="58">
        <v>20</v>
      </c>
      <c r="R691" s="58">
        <v>10</v>
      </c>
      <c r="S691" s="58"/>
      <c r="T691" s="58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</row>
    <row r="692" spans="1:33" ht="54" x14ac:dyDescent="0.35">
      <c r="A692" s="94"/>
      <c r="B692" s="94"/>
      <c r="C692" s="94"/>
      <c r="D692" s="94"/>
      <c r="E692" s="65" t="s">
        <v>1222</v>
      </c>
      <c r="F692" s="58">
        <v>20</v>
      </c>
      <c r="G692" s="3" t="s">
        <v>71</v>
      </c>
      <c r="H692" s="3" t="s">
        <v>179</v>
      </c>
      <c r="I692" s="58"/>
      <c r="J692" s="58"/>
      <c r="K692" s="58">
        <v>10</v>
      </c>
      <c r="L692" s="58">
        <v>10</v>
      </c>
      <c r="M692" s="58">
        <v>10</v>
      </c>
      <c r="N692" s="58">
        <v>10</v>
      </c>
      <c r="O692" s="58">
        <v>10</v>
      </c>
      <c r="P692" s="58">
        <v>20</v>
      </c>
      <c r="Q692" s="58">
        <v>20</v>
      </c>
      <c r="R692" s="58">
        <v>10</v>
      </c>
      <c r="S692" s="58"/>
      <c r="T692" s="58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</row>
    <row r="693" spans="1:33" x14ac:dyDescent="0.35">
      <c r="A693" s="94"/>
      <c r="B693" s="94"/>
      <c r="C693" s="94"/>
      <c r="D693" s="94"/>
      <c r="E693" s="65" t="s">
        <v>1164</v>
      </c>
      <c r="F693" s="58">
        <v>5</v>
      </c>
      <c r="G693" s="3" t="s">
        <v>80</v>
      </c>
      <c r="H693" s="3" t="s">
        <v>100</v>
      </c>
      <c r="I693" s="58"/>
      <c r="J693" s="58"/>
      <c r="K693" s="58"/>
      <c r="L693" s="58"/>
      <c r="M693" s="58"/>
      <c r="N693" s="58"/>
      <c r="O693" s="58">
        <v>20</v>
      </c>
      <c r="P693" s="58">
        <v>60</v>
      </c>
      <c r="Q693" s="58">
        <v>20</v>
      </c>
      <c r="R693" s="58"/>
      <c r="S693" s="58"/>
      <c r="T693" s="58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</row>
    <row r="694" spans="1:33" ht="126" x14ac:dyDescent="0.35">
      <c r="A694" s="94"/>
      <c r="B694" s="94"/>
      <c r="C694" s="94"/>
      <c r="D694" s="94"/>
      <c r="E694" s="65" t="s">
        <v>1223</v>
      </c>
      <c r="F694" s="58">
        <v>15</v>
      </c>
      <c r="G694" s="3" t="s">
        <v>71</v>
      </c>
      <c r="H694" s="3" t="s">
        <v>179</v>
      </c>
      <c r="I694" s="58"/>
      <c r="J694" s="58"/>
      <c r="K694" s="58">
        <v>10</v>
      </c>
      <c r="L694" s="58">
        <v>10</v>
      </c>
      <c r="M694" s="58">
        <v>10</v>
      </c>
      <c r="N694" s="58">
        <v>10</v>
      </c>
      <c r="O694" s="58">
        <v>10</v>
      </c>
      <c r="P694" s="58">
        <v>20</v>
      </c>
      <c r="Q694" s="58">
        <v>20</v>
      </c>
      <c r="R694" s="58">
        <v>10</v>
      </c>
      <c r="S694" s="58"/>
      <c r="T694" s="58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</row>
    <row r="695" spans="1:33" ht="72" x14ac:dyDescent="0.35">
      <c r="A695" s="94"/>
      <c r="B695" s="94" t="s">
        <v>332</v>
      </c>
      <c r="C695" s="94" t="s">
        <v>333</v>
      </c>
      <c r="D695" s="94" t="s">
        <v>340</v>
      </c>
      <c r="E695" s="65" t="s">
        <v>1224</v>
      </c>
      <c r="F695" s="58">
        <v>10</v>
      </c>
      <c r="G695" s="3" t="s">
        <v>71</v>
      </c>
      <c r="H695" s="3" t="s">
        <v>72</v>
      </c>
      <c r="I695" s="58"/>
      <c r="J695" s="58"/>
      <c r="K695" s="58">
        <v>60</v>
      </c>
      <c r="L695" s="58">
        <v>40</v>
      </c>
      <c r="M695" s="58"/>
      <c r="N695" s="58"/>
      <c r="O695" s="58"/>
      <c r="P695" s="58"/>
      <c r="Q695" s="58"/>
      <c r="R695" s="58"/>
      <c r="S695" s="58"/>
      <c r="T695" s="58"/>
      <c r="U695" s="94" t="s">
        <v>1022</v>
      </c>
      <c r="V695" s="94"/>
      <c r="W695" s="94"/>
      <c r="X695" s="94">
        <v>1</v>
      </c>
      <c r="Y695" s="94">
        <v>1</v>
      </c>
      <c r="Z695" s="94">
        <v>1</v>
      </c>
      <c r="AA695" s="94">
        <v>1</v>
      </c>
      <c r="AB695" s="94">
        <v>1</v>
      </c>
      <c r="AC695" s="94">
        <v>1</v>
      </c>
      <c r="AD695" s="94">
        <v>1</v>
      </c>
      <c r="AE695" s="94">
        <v>1</v>
      </c>
      <c r="AF695" s="94"/>
      <c r="AG695" s="94"/>
    </row>
    <row r="696" spans="1:33" ht="36" x14ac:dyDescent="0.35">
      <c r="A696" s="94"/>
      <c r="B696" s="94"/>
      <c r="C696" s="94"/>
      <c r="D696" s="94"/>
      <c r="E696" s="65" t="s">
        <v>1225</v>
      </c>
      <c r="F696" s="58">
        <v>10</v>
      </c>
      <c r="G696" s="3" t="s">
        <v>71</v>
      </c>
      <c r="H696" s="3" t="s">
        <v>179</v>
      </c>
      <c r="I696" s="58"/>
      <c r="J696" s="58"/>
      <c r="K696" s="58">
        <v>10</v>
      </c>
      <c r="L696" s="58">
        <v>10</v>
      </c>
      <c r="M696" s="58">
        <v>10</v>
      </c>
      <c r="N696" s="58">
        <v>10</v>
      </c>
      <c r="O696" s="58">
        <v>10</v>
      </c>
      <c r="P696" s="58">
        <v>20</v>
      </c>
      <c r="Q696" s="58">
        <v>20</v>
      </c>
      <c r="R696" s="58">
        <v>10</v>
      </c>
      <c r="S696" s="58"/>
      <c r="T696" s="58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</row>
    <row r="697" spans="1:33" ht="90" x14ac:dyDescent="0.35">
      <c r="A697" s="94"/>
      <c r="B697" s="94"/>
      <c r="C697" s="94"/>
      <c r="D697" s="94"/>
      <c r="E697" s="65" t="s">
        <v>1226</v>
      </c>
      <c r="F697" s="58">
        <v>20</v>
      </c>
      <c r="G697" s="3" t="s">
        <v>71</v>
      </c>
      <c r="H697" s="3" t="s">
        <v>179</v>
      </c>
      <c r="I697" s="58"/>
      <c r="J697" s="58"/>
      <c r="K697" s="58">
        <v>10</v>
      </c>
      <c r="L697" s="58">
        <v>10</v>
      </c>
      <c r="M697" s="58">
        <v>10</v>
      </c>
      <c r="N697" s="58">
        <v>10</v>
      </c>
      <c r="O697" s="58">
        <v>10</v>
      </c>
      <c r="P697" s="58">
        <v>20</v>
      </c>
      <c r="Q697" s="58">
        <v>20</v>
      </c>
      <c r="R697" s="58">
        <v>10</v>
      </c>
      <c r="S697" s="58"/>
      <c r="T697" s="58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</row>
    <row r="698" spans="1:33" ht="90" x14ac:dyDescent="0.35">
      <c r="A698" s="94"/>
      <c r="B698" s="94"/>
      <c r="C698" s="94"/>
      <c r="D698" s="94"/>
      <c r="E698" s="65" t="s">
        <v>1227</v>
      </c>
      <c r="F698" s="58">
        <v>20</v>
      </c>
      <c r="G698" s="3" t="s">
        <v>71</v>
      </c>
      <c r="H698" s="3" t="s">
        <v>179</v>
      </c>
      <c r="I698" s="58"/>
      <c r="J698" s="58"/>
      <c r="K698" s="58">
        <v>10</v>
      </c>
      <c r="L698" s="58">
        <v>10</v>
      </c>
      <c r="M698" s="58">
        <v>10</v>
      </c>
      <c r="N698" s="58">
        <v>10</v>
      </c>
      <c r="O698" s="58">
        <v>10</v>
      </c>
      <c r="P698" s="58">
        <v>20</v>
      </c>
      <c r="Q698" s="58">
        <v>20</v>
      </c>
      <c r="R698" s="58">
        <v>10</v>
      </c>
      <c r="S698" s="58"/>
      <c r="T698" s="58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</row>
    <row r="699" spans="1:33" ht="72" x14ac:dyDescent="0.35">
      <c r="A699" s="94"/>
      <c r="B699" s="94"/>
      <c r="C699" s="94"/>
      <c r="D699" s="94"/>
      <c r="E699" s="65" t="s">
        <v>1228</v>
      </c>
      <c r="F699" s="58">
        <v>20</v>
      </c>
      <c r="G699" s="3" t="s">
        <v>71</v>
      </c>
      <c r="H699" s="3" t="s">
        <v>179</v>
      </c>
      <c r="I699" s="58"/>
      <c r="J699" s="58"/>
      <c r="K699" s="58">
        <v>10</v>
      </c>
      <c r="L699" s="58">
        <v>10</v>
      </c>
      <c r="M699" s="58">
        <v>10</v>
      </c>
      <c r="N699" s="58">
        <v>10</v>
      </c>
      <c r="O699" s="58">
        <v>10</v>
      </c>
      <c r="P699" s="58">
        <v>20</v>
      </c>
      <c r="Q699" s="58">
        <v>20</v>
      </c>
      <c r="R699" s="58">
        <v>10</v>
      </c>
      <c r="S699" s="58"/>
      <c r="T699" s="58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</row>
    <row r="700" spans="1:33" x14ac:dyDescent="0.35">
      <c r="A700" s="94"/>
      <c r="B700" s="94"/>
      <c r="C700" s="94"/>
      <c r="D700" s="94"/>
      <c r="E700" s="65" t="s">
        <v>1164</v>
      </c>
      <c r="F700" s="58">
        <v>5</v>
      </c>
      <c r="G700" s="3" t="s">
        <v>80</v>
      </c>
      <c r="H700" s="3" t="s">
        <v>100</v>
      </c>
      <c r="I700" s="58"/>
      <c r="J700" s="58"/>
      <c r="K700" s="58"/>
      <c r="L700" s="58"/>
      <c r="M700" s="58"/>
      <c r="N700" s="58"/>
      <c r="O700" s="58">
        <v>20</v>
      </c>
      <c r="P700" s="58">
        <v>60</v>
      </c>
      <c r="Q700" s="58">
        <v>20</v>
      </c>
      <c r="R700" s="58"/>
      <c r="S700" s="58"/>
      <c r="T700" s="58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</row>
    <row r="701" spans="1:33" ht="72" x14ac:dyDescent="0.35">
      <c r="A701" s="94"/>
      <c r="B701" s="94"/>
      <c r="C701" s="94"/>
      <c r="D701" s="94"/>
      <c r="E701" s="65" t="s">
        <v>1229</v>
      </c>
      <c r="F701" s="58">
        <v>15</v>
      </c>
      <c r="G701" s="3" t="s">
        <v>71</v>
      </c>
      <c r="H701" s="3" t="s">
        <v>179</v>
      </c>
      <c r="I701" s="58"/>
      <c r="J701" s="58"/>
      <c r="K701" s="58">
        <v>10</v>
      </c>
      <c r="L701" s="58">
        <v>10</v>
      </c>
      <c r="M701" s="58">
        <v>10</v>
      </c>
      <c r="N701" s="58">
        <v>10</v>
      </c>
      <c r="O701" s="58">
        <v>10</v>
      </c>
      <c r="P701" s="58">
        <v>20</v>
      </c>
      <c r="Q701" s="58">
        <v>20</v>
      </c>
      <c r="R701" s="58">
        <v>10</v>
      </c>
      <c r="S701" s="58"/>
      <c r="T701" s="58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</row>
    <row r="702" spans="1:33" ht="72" x14ac:dyDescent="0.35">
      <c r="A702" s="94"/>
      <c r="B702" s="94" t="s">
        <v>332</v>
      </c>
      <c r="C702" s="94" t="s">
        <v>333</v>
      </c>
      <c r="D702" s="94" t="s">
        <v>341</v>
      </c>
      <c r="E702" s="65" t="s">
        <v>1224</v>
      </c>
      <c r="F702" s="58">
        <v>10</v>
      </c>
      <c r="G702" s="3" t="s">
        <v>71</v>
      </c>
      <c r="H702" s="3" t="s">
        <v>72</v>
      </c>
      <c r="I702" s="58"/>
      <c r="J702" s="58"/>
      <c r="K702" s="58">
        <v>60</v>
      </c>
      <c r="L702" s="58">
        <v>40</v>
      </c>
      <c r="M702" s="58"/>
      <c r="N702" s="58"/>
      <c r="O702" s="58"/>
      <c r="P702" s="58"/>
      <c r="Q702" s="58"/>
      <c r="R702" s="58"/>
      <c r="S702" s="58"/>
      <c r="T702" s="58"/>
      <c r="U702" s="94" t="s">
        <v>1023</v>
      </c>
      <c r="V702" s="94"/>
      <c r="W702" s="94"/>
      <c r="X702" s="94">
        <v>1</v>
      </c>
      <c r="Y702" s="94">
        <v>1</v>
      </c>
      <c r="Z702" s="94">
        <v>1</v>
      </c>
      <c r="AA702" s="94">
        <v>1</v>
      </c>
      <c r="AB702" s="94">
        <v>1</v>
      </c>
      <c r="AC702" s="94">
        <v>1</v>
      </c>
      <c r="AD702" s="94">
        <v>1</v>
      </c>
      <c r="AE702" s="94">
        <v>1</v>
      </c>
      <c r="AF702" s="94"/>
      <c r="AG702" s="94"/>
    </row>
    <row r="703" spans="1:33" ht="54" x14ac:dyDescent="0.35">
      <c r="A703" s="94"/>
      <c r="B703" s="94"/>
      <c r="C703" s="94"/>
      <c r="D703" s="94"/>
      <c r="E703" s="65" t="s">
        <v>1230</v>
      </c>
      <c r="F703" s="58">
        <v>10</v>
      </c>
      <c r="G703" s="3" t="s">
        <v>71</v>
      </c>
      <c r="H703" s="3" t="s">
        <v>179</v>
      </c>
      <c r="I703" s="58"/>
      <c r="J703" s="58"/>
      <c r="K703" s="58">
        <v>10</v>
      </c>
      <c r="L703" s="58">
        <v>10</v>
      </c>
      <c r="M703" s="58">
        <v>10</v>
      </c>
      <c r="N703" s="58">
        <v>10</v>
      </c>
      <c r="O703" s="58">
        <v>10</v>
      </c>
      <c r="P703" s="58">
        <v>20</v>
      </c>
      <c r="Q703" s="58">
        <v>20</v>
      </c>
      <c r="R703" s="58">
        <v>10</v>
      </c>
      <c r="S703" s="58"/>
      <c r="T703" s="58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</row>
    <row r="704" spans="1:33" ht="54" x14ac:dyDescent="0.35">
      <c r="A704" s="94"/>
      <c r="B704" s="94"/>
      <c r="C704" s="94"/>
      <c r="D704" s="94"/>
      <c r="E704" s="65" t="s">
        <v>1231</v>
      </c>
      <c r="F704" s="58">
        <v>20</v>
      </c>
      <c r="G704" s="3" t="s">
        <v>71</v>
      </c>
      <c r="H704" s="3" t="s">
        <v>179</v>
      </c>
      <c r="I704" s="58"/>
      <c r="J704" s="58"/>
      <c r="K704" s="58">
        <v>10</v>
      </c>
      <c r="L704" s="58">
        <v>10</v>
      </c>
      <c r="M704" s="58">
        <v>10</v>
      </c>
      <c r="N704" s="58">
        <v>10</v>
      </c>
      <c r="O704" s="58">
        <v>10</v>
      </c>
      <c r="P704" s="58">
        <v>20</v>
      </c>
      <c r="Q704" s="58">
        <v>20</v>
      </c>
      <c r="R704" s="58">
        <v>10</v>
      </c>
      <c r="S704" s="58"/>
      <c r="T704" s="58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</row>
    <row r="705" spans="1:33" ht="54" x14ac:dyDescent="0.35">
      <c r="A705" s="94"/>
      <c r="B705" s="94"/>
      <c r="C705" s="94"/>
      <c r="D705" s="94"/>
      <c r="E705" s="65" t="s">
        <v>1232</v>
      </c>
      <c r="F705" s="58">
        <v>20</v>
      </c>
      <c r="G705" s="3" t="s">
        <v>71</v>
      </c>
      <c r="H705" s="3" t="s">
        <v>179</v>
      </c>
      <c r="I705" s="58"/>
      <c r="J705" s="58"/>
      <c r="K705" s="58">
        <v>10</v>
      </c>
      <c r="L705" s="58">
        <v>10</v>
      </c>
      <c r="M705" s="58">
        <v>10</v>
      </c>
      <c r="N705" s="58">
        <v>10</v>
      </c>
      <c r="O705" s="58">
        <v>10</v>
      </c>
      <c r="P705" s="58">
        <v>20</v>
      </c>
      <c r="Q705" s="58">
        <v>20</v>
      </c>
      <c r="R705" s="58">
        <v>10</v>
      </c>
      <c r="S705" s="58"/>
      <c r="T705" s="58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</row>
    <row r="706" spans="1:33" ht="72" x14ac:dyDescent="0.35">
      <c r="A706" s="94"/>
      <c r="B706" s="94"/>
      <c r="C706" s="94"/>
      <c r="D706" s="94"/>
      <c r="E706" s="65" t="s">
        <v>1228</v>
      </c>
      <c r="F706" s="58">
        <v>20</v>
      </c>
      <c r="G706" s="3" t="s">
        <v>71</v>
      </c>
      <c r="H706" s="3" t="s">
        <v>179</v>
      </c>
      <c r="I706" s="58"/>
      <c r="J706" s="58"/>
      <c r="K706" s="58">
        <v>10</v>
      </c>
      <c r="L706" s="58">
        <v>10</v>
      </c>
      <c r="M706" s="58">
        <v>10</v>
      </c>
      <c r="N706" s="58">
        <v>10</v>
      </c>
      <c r="O706" s="58">
        <v>10</v>
      </c>
      <c r="P706" s="58">
        <v>20</v>
      </c>
      <c r="Q706" s="58">
        <v>20</v>
      </c>
      <c r="R706" s="58">
        <v>10</v>
      </c>
      <c r="S706" s="58"/>
      <c r="T706" s="58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</row>
    <row r="707" spans="1:33" x14ac:dyDescent="0.35">
      <c r="A707" s="94"/>
      <c r="B707" s="94"/>
      <c r="C707" s="94"/>
      <c r="D707" s="94"/>
      <c r="E707" s="65" t="s">
        <v>1164</v>
      </c>
      <c r="F707" s="58">
        <v>5</v>
      </c>
      <c r="G707" s="3" t="s">
        <v>80</v>
      </c>
      <c r="H707" s="3" t="s">
        <v>100</v>
      </c>
      <c r="I707" s="58"/>
      <c r="J707" s="58"/>
      <c r="K707" s="58"/>
      <c r="L707" s="58"/>
      <c r="M707" s="58"/>
      <c r="N707" s="58"/>
      <c r="O707" s="58">
        <v>20</v>
      </c>
      <c r="P707" s="58">
        <v>60</v>
      </c>
      <c r="Q707" s="58">
        <v>20</v>
      </c>
      <c r="R707" s="58"/>
      <c r="S707" s="58"/>
      <c r="T707" s="58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</row>
    <row r="708" spans="1:33" ht="72" x14ac:dyDescent="0.35">
      <c r="A708" s="94"/>
      <c r="B708" s="94"/>
      <c r="C708" s="94"/>
      <c r="D708" s="94"/>
      <c r="E708" s="65" t="s">
        <v>1233</v>
      </c>
      <c r="F708" s="58">
        <v>15</v>
      </c>
      <c r="G708" s="3" t="s">
        <v>71</v>
      </c>
      <c r="H708" s="3" t="s">
        <v>179</v>
      </c>
      <c r="I708" s="58"/>
      <c r="J708" s="58"/>
      <c r="K708" s="58">
        <v>10</v>
      </c>
      <c r="L708" s="58">
        <v>10</v>
      </c>
      <c r="M708" s="58">
        <v>10</v>
      </c>
      <c r="N708" s="58">
        <v>10</v>
      </c>
      <c r="O708" s="58">
        <v>10</v>
      </c>
      <c r="P708" s="58">
        <v>20</v>
      </c>
      <c r="Q708" s="58">
        <v>20</v>
      </c>
      <c r="R708" s="58">
        <v>10</v>
      </c>
      <c r="S708" s="58"/>
      <c r="T708" s="58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</row>
    <row r="709" spans="1:33" ht="72" x14ac:dyDescent="0.35">
      <c r="A709" s="94"/>
      <c r="B709" s="94" t="s">
        <v>332</v>
      </c>
      <c r="C709" s="94" t="s">
        <v>333</v>
      </c>
      <c r="D709" s="94" t="s">
        <v>342</v>
      </c>
      <c r="E709" s="65" t="s">
        <v>1224</v>
      </c>
      <c r="F709" s="58">
        <v>10</v>
      </c>
      <c r="G709" s="3" t="s">
        <v>71</v>
      </c>
      <c r="H709" s="3" t="s">
        <v>72</v>
      </c>
      <c r="I709" s="58"/>
      <c r="J709" s="58"/>
      <c r="K709" s="58">
        <v>60</v>
      </c>
      <c r="L709" s="58">
        <v>40</v>
      </c>
      <c r="M709" s="58"/>
      <c r="N709" s="58"/>
      <c r="O709" s="58"/>
      <c r="P709" s="58"/>
      <c r="Q709" s="58"/>
      <c r="R709" s="58"/>
      <c r="S709" s="58"/>
      <c r="T709" s="58"/>
      <c r="U709" s="94" t="s">
        <v>1024</v>
      </c>
      <c r="V709" s="94"/>
      <c r="W709" s="94"/>
      <c r="X709" s="94">
        <v>1</v>
      </c>
      <c r="Y709" s="94">
        <v>1</v>
      </c>
      <c r="Z709" s="94">
        <v>1</v>
      </c>
      <c r="AA709" s="94">
        <v>1</v>
      </c>
      <c r="AB709" s="94">
        <v>1</v>
      </c>
      <c r="AC709" s="94">
        <v>1</v>
      </c>
      <c r="AD709" s="94">
        <v>1</v>
      </c>
      <c r="AE709" s="94">
        <v>1</v>
      </c>
      <c r="AF709" s="94"/>
      <c r="AG709" s="94"/>
    </row>
    <row r="710" spans="1:33" ht="54" x14ac:dyDescent="0.35">
      <c r="A710" s="94"/>
      <c r="B710" s="94"/>
      <c r="C710" s="94"/>
      <c r="D710" s="94"/>
      <c r="E710" s="65" t="s">
        <v>1234</v>
      </c>
      <c r="F710" s="58">
        <v>10</v>
      </c>
      <c r="G710" s="3" t="s">
        <v>71</v>
      </c>
      <c r="H710" s="3" t="s">
        <v>179</v>
      </c>
      <c r="I710" s="58"/>
      <c r="J710" s="58"/>
      <c r="K710" s="58">
        <v>10</v>
      </c>
      <c r="L710" s="58">
        <v>10</v>
      </c>
      <c r="M710" s="58">
        <v>10</v>
      </c>
      <c r="N710" s="58">
        <v>10</v>
      </c>
      <c r="O710" s="58">
        <v>10</v>
      </c>
      <c r="P710" s="58">
        <v>20</v>
      </c>
      <c r="Q710" s="58">
        <v>20</v>
      </c>
      <c r="R710" s="58">
        <v>10</v>
      </c>
      <c r="S710" s="58"/>
      <c r="T710" s="58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</row>
    <row r="711" spans="1:33" ht="54" x14ac:dyDescent="0.35">
      <c r="A711" s="94"/>
      <c r="B711" s="94"/>
      <c r="C711" s="94"/>
      <c r="D711" s="94"/>
      <c r="E711" s="65" t="s">
        <v>1235</v>
      </c>
      <c r="F711" s="58">
        <v>20</v>
      </c>
      <c r="G711" s="3" t="s">
        <v>71</v>
      </c>
      <c r="H711" s="3" t="s">
        <v>179</v>
      </c>
      <c r="I711" s="58"/>
      <c r="J711" s="58"/>
      <c r="K711" s="58">
        <v>10</v>
      </c>
      <c r="L711" s="58">
        <v>10</v>
      </c>
      <c r="M711" s="58">
        <v>10</v>
      </c>
      <c r="N711" s="58">
        <v>10</v>
      </c>
      <c r="O711" s="58">
        <v>10</v>
      </c>
      <c r="P711" s="58">
        <v>20</v>
      </c>
      <c r="Q711" s="58">
        <v>20</v>
      </c>
      <c r="R711" s="58">
        <v>10</v>
      </c>
      <c r="S711" s="58"/>
      <c r="T711" s="58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</row>
    <row r="712" spans="1:33" ht="72" x14ac:dyDescent="0.35">
      <c r="A712" s="94"/>
      <c r="B712" s="94"/>
      <c r="C712" s="94"/>
      <c r="D712" s="94"/>
      <c r="E712" s="65" t="s">
        <v>1236</v>
      </c>
      <c r="F712" s="58">
        <v>20</v>
      </c>
      <c r="G712" s="3" t="s">
        <v>71</v>
      </c>
      <c r="H712" s="3" t="s">
        <v>179</v>
      </c>
      <c r="I712" s="58"/>
      <c r="J712" s="58"/>
      <c r="K712" s="58">
        <v>10</v>
      </c>
      <c r="L712" s="58">
        <v>10</v>
      </c>
      <c r="M712" s="58">
        <v>10</v>
      </c>
      <c r="N712" s="58">
        <v>10</v>
      </c>
      <c r="O712" s="58">
        <v>10</v>
      </c>
      <c r="P712" s="58">
        <v>20</v>
      </c>
      <c r="Q712" s="58">
        <v>20</v>
      </c>
      <c r="R712" s="58">
        <v>10</v>
      </c>
      <c r="S712" s="58"/>
      <c r="T712" s="58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</row>
    <row r="713" spans="1:33" ht="90" x14ac:dyDescent="0.35">
      <c r="A713" s="94"/>
      <c r="B713" s="94"/>
      <c r="C713" s="94"/>
      <c r="D713" s="94"/>
      <c r="E713" s="65" t="s">
        <v>1237</v>
      </c>
      <c r="F713" s="58">
        <v>20</v>
      </c>
      <c r="G713" s="3" t="s">
        <v>71</v>
      </c>
      <c r="H713" s="3" t="s">
        <v>179</v>
      </c>
      <c r="I713" s="58"/>
      <c r="J713" s="58"/>
      <c r="K713" s="58">
        <v>10</v>
      </c>
      <c r="L713" s="58">
        <v>10</v>
      </c>
      <c r="M713" s="58">
        <v>10</v>
      </c>
      <c r="N713" s="58">
        <v>10</v>
      </c>
      <c r="O713" s="58">
        <v>10</v>
      </c>
      <c r="P713" s="58">
        <v>20</v>
      </c>
      <c r="Q713" s="58">
        <v>20</v>
      </c>
      <c r="R713" s="58">
        <v>10</v>
      </c>
      <c r="S713" s="58"/>
      <c r="T713" s="58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</row>
    <row r="714" spans="1:33" x14ac:dyDescent="0.35">
      <c r="A714" s="94"/>
      <c r="B714" s="94"/>
      <c r="C714" s="94"/>
      <c r="D714" s="94"/>
      <c r="E714" s="65" t="s">
        <v>1164</v>
      </c>
      <c r="F714" s="58">
        <v>5</v>
      </c>
      <c r="G714" s="3" t="s">
        <v>80</v>
      </c>
      <c r="H714" s="3" t="s">
        <v>100</v>
      </c>
      <c r="I714" s="58"/>
      <c r="J714" s="58"/>
      <c r="K714" s="58"/>
      <c r="L714" s="58"/>
      <c r="M714" s="58"/>
      <c r="N714" s="58"/>
      <c r="O714" s="58">
        <v>20</v>
      </c>
      <c r="P714" s="58">
        <v>60</v>
      </c>
      <c r="Q714" s="58">
        <v>20</v>
      </c>
      <c r="R714" s="58"/>
      <c r="S714" s="58"/>
      <c r="T714" s="58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</row>
    <row r="715" spans="1:33" ht="72" x14ac:dyDescent="0.35">
      <c r="A715" s="94"/>
      <c r="B715" s="94"/>
      <c r="C715" s="94"/>
      <c r="D715" s="94"/>
      <c r="E715" s="65" t="s">
        <v>1238</v>
      </c>
      <c r="F715" s="58">
        <v>15</v>
      </c>
      <c r="G715" s="3" t="s">
        <v>71</v>
      </c>
      <c r="H715" s="3" t="s">
        <v>179</v>
      </c>
      <c r="I715" s="58"/>
      <c r="J715" s="58"/>
      <c r="K715" s="58">
        <v>10</v>
      </c>
      <c r="L715" s="58">
        <v>10</v>
      </c>
      <c r="M715" s="58">
        <v>10</v>
      </c>
      <c r="N715" s="58">
        <v>10</v>
      </c>
      <c r="O715" s="58">
        <v>10</v>
      </c>
      <c r="P715" s="58">
        <v>20</v>
      </c>
      <c r="Q715" s="58">
        <v>20</v>
      </c>
      <c r="R715" s="58">
        <v>10</v>
      </c>
      <c r="S715" s="58"/>
      <c r="T715" s="58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</row>
    <row r="716" spans="1:33" x14ac:dyDescent="0.35">
      <c r="A716" s="94"/>
      <c r="B716" s="94" t="s">
        <v>343</v>
      </c>
      <c r="C716" s="94"/>
      <c r="D716" s="94" t="s">
        <v>1025</v>
      </c>
      <c r="E716" s="65" t="s">
        <v>1239</v>
      </c>
      <c r="F716" s="58">
        <v>10</v>
      </c>
      <c r="G716" s="3" t="s">
        <v>71</v>
      </c>
      <c r="H716" s="3" t="s">
        <v>72</v>
      </c>
      <c r="I716" s="58"/>
      <c r="J716" s="58"/>
      <c r="K716" s="58">
        <v>60</v>
      </c>
      <c r="L716" s="58">
        <v>40</v>
      </c>
      <c r="M716" s="58"/>
      <c r="N716" s="58"/>
      <c r="O716" s="58"/>
      <c r="P716" s="58"/>
      <c r="Q716" s="58"/>
      <c r="R716" s="58"/>
      <c r="S716" s="58"/>
      <c r="T716" s="58"/>
      <c r="U716" s="94" t="s">
        <v>1401</v>
      </c>
      <c r="V716" s="94"/>
      <c r="W716" s="94"/>
      <c r="X716" s="94"/>
      <c r="Y716" s="94"/>
      <c r="Z716" s="94"/>
      <c r="AA716" s="94"/>
      <c r="AB716" s="94"/>
      <c r="AC716" s="94">
        <v>3</v>
      </c>
      <c r="AD716" s="94">
        <v>2</v>
      </c>
      <c r="AE716" s="94"/>
      <c r="AF716" s="94"/>
      <c r="AG716" s="94"/>
    </row>
    <row r="717" spans="1:33" ht="72" x14ac:dyDescent="0.35">
      <c r="A717" s="94"/>
      <c r="B717" s="94"/>
      <c r="C717" s="94"/>
      <c r="D717" s="94"/>
      <c r="E717" s="65" t="s">
        <v>1240</v>
      </c>
      <c r="F717" s="58">
        <v>10</v>
      </c>
      <c r="G717" s="3" t="s">
        <v>71</v>
      </c>
      <c r="H717" s="3" t="s">
        <v>72</v>
      </c>
      <c r="I717" s="58"/>
      <c r="J717" s="58"/>
      <c r="K717" s="58">
        <v>60</v>
      </c>
      <c r="L717" s="58">
        <v>40</v>
      </c>
      <c r="M717" s="58"/>
      <c r="N717" s="58"/>
      <c r="O717" s="58"/>
      <c r="P717" s="58"/>
      <c r="Q717" s="58"/>
      <c r="R717" s="58"/>
      <c r="S717" s="58"/>
      <c r="T717" s="58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</row>
    <row r="718" spans="1:33" ht="72" x14ac:dyDescent="0.35">
      <c r="A718" s="94"/>
      <c r="B718" s="94"/>
      <c r="C718" s="94"/>
      <c r="D718" s="94"/>
      <c r="E718" s="65" t="s">
        <v>1241</v>
      </c>
      <c r="F718" s="58">
        <v>30</v>
      </c>
      <c r="G718" s="3" t="s">
        <v>71</v>
      </c>
      <c r="H718" s="3" t="s">
        <v>179</v>
      </c>
      <c r="I718" s="58"/>
      <c r="J718" s="58"/>
      <c r="K718" s="58">
        <v>10</v>
      </c>
      <c r="L718" s="58">
        <v>10</v>
      </c>
      <c r="M718" s="58">
        <v>10</v>
      </c>
      <c r="N718" s="58">
        <v>10</v>
      </c>
      <c r="O718" s="58">
        <v>10</v>
      </c>
      <c r="P718" s="58">
        <v>20</v>
      </c>
      <c r="Q718" s="58">
        <v>20</v>
      </c>
      <c r="R718" s="58">
        <v>10</v>
      </c>
      <c r="S718" s="58"/>
      <c r="T718" s="58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</row>
    <row r="719" spans="1:33" ht="54" x14ac:dyDescent="0.35">
      <c r="A719" s="94"/>
      <c r="B719" s="94"/>
      <c r="C719" s="94"/>
      <c r="D719" s="94"/>
      <c r="E719" s="65" t="s">
        <v>1242</v>
      </c>
      <c r="F719" s="58">
        <v>30</v>
      </c>
      <c r="G719" s="3" t="s">
        <v>71</v>
      </c>
      <c r="H719" s="3" t="s">
        <v>179</v>
      </c>
      <c r="I719" s="58"/>
      <c r="J719" s="58"/>
      <c r="K719" s="58">
        <v>10</v>
      </c>
      <c r="L719" s="58">
        <v>10</v>
      </c>
      <c r="M719" s="58">
        <v>10</v>
      </c>
      <c r="N719" s="58">
        <v>10</v>
      </c>
      <c r="O719" s="58">
        <v>10</v>
      </c>
      <c r="P719" s="58">
        <v>20</v>
      </c>
      <c r="Q719" s="58">
        <v>20</v>
      </c>
      <c r="R719" s="58">
        <v>10</v>
      </c>
      <c r="S719" s="58"/>
      <c r="T719" s="58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</row>
    <row r="720" spans="1:33" x14ac:dyDescent="0.35">
      <c r="A720" s="94"/>
      <c r="B720" s="94"/>
      <c r="C720" s="94"/>
      <c r="D720" s="94"/>
      <c r="E720" s="65" t="s">
        <v>1165</v>
      </c>
      <c r="F720" s="58">
        <v>20</v>
      </c>
      <c r="G720" s="3" t="s">
        <v>71</v>
      </c>
      <c r="H720" s="3" t="s">
        <v>179</v>
      </c>
      <c r="I720" s="58"/>
      <c r="J720" s="58"/>
      <c r="K720" s="58">
        <v>10</v>
      </c>
      <c r="L720" s="58">
        <v>10</v>
      </c>
      <c r="M720" s="58">
        <v>10</v>
      </c>
      <c r="N720" s="58">
        <v>10</v>
      </c>
      <c r="O720" s="58">
        <v>10</v>
      </c>
      <c r="P720" s="58">
        <v>20</v>
      </c>
      <c r="Q720" s="58">
        <v>20</v>
      </c>
      <c r="R720" s="58">
        <v>10</v>
      </c>
      <c r="S720" s="58"/>
      <c r="T720" s="58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</row>
    <row r="721" spans="1:33" ht="36" x14ac:dyDescent="0.35">
      <c r="A721" s="94"/>
      <c r="B721" s="94" t="s">
        <v>343</v>
      </c>
      <c r="C721" s="94"/>
      <c r="D721" s="94" t="s">
        <v>344</v>
      </c>
      <c r="E721" s="65" t="s">
        <v>1243</v>
      </c>
      <c r="F721" s="58">
        <v>10</v>
      </c>
      <c r="G721" s="3" t="s">
        <v>69</v>
      </c>
      <c r="H721" s="3" t="s">
        <v>72</v>
      </c>
      <c r="I721" s="58"/>
      <c r="J721" s="58">
        <v>30</v>
      </c>
      <c r="K721" s="58">
        <v>70</v>
      </c>
      <c r="L721" s="58"/>
      <c r="M721" s="58"/>
      <c r="N721" s="58"/>
      <c r="O721" s="58"/>
      <c r="P721" s="58"/>
      <c r="Q721" s="58"/>
      <c r="R721" s="58"/>
      <c r="S721" s="58"/>
      <c r="T721" s="58"/>
      <c r="U721" s="94" t="s">
        <v>1026</v>
      </c>
      <c r="V721" s="94"/>
      <c r="W721" s="94"/>
      <c r="X721" s="94">
        <v>1</v>
      </c>
      <c r="Y721" s="94"/>
      <c r="Z721" s="94">
        <v>1</v>
      </c>
      <c r="AA721" s="94"/>
      <c r="AB721" s="94">
        <v>1</v>
      </c>
      <c r="AC721" s="94"/>
      <c r="AD721" s="94">
        <v>1</v>
      </c>
      <c r="AE721" s="94"/>
      <c r="AF721" s="94">
        <v>1</v>
      </c>
      <c r="AG721" s="94"/>
    </row>
    <row r="722" spans="1:33" ht="72" x14ac:dyDescent="0.35">
      <c r="A722" s="94"/>
      <c r="B722" s="94"/>
      <c r="C722" s="94"/>
      <c r="D722" s="94"/>
      <c r="E722" s="65" t="s">
        <v>1244</v>
      </c>
      <c r="F722" s="58">
        <v>30</v>
      </c>
      <c r="G722" s="3" t="s">
        <v>69</v>
      </c>
      <c r="H722" s="3" t="s">
        <v>72</v>
      </c>
      <c r="I722" s="58"/>
      <c r="J722" s="58">
        <v>30</v>
      </c>
      <c r="K722" s="58">
        <v>70</v>
      </c>
      <c r="L722" s="58"/>
      <c r="M722" s="58"/>
      <c r="N722" s="58"/>
      <c r="O722" s="58"/>
      <c r="P722" s="58"/>
      <c r="Q722" s="58"/>
      <c r="R722" s="58"/>
      <c r="S722" s="58"/>
      <c r="T722" s="58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</row>
    <row r="723" spans="1:33" ht="72" x14ac:dyDescent="0.35">
      <c r="A723" s="94"/>
      <c r="B723" s="94"/>
      <c r="C723" s="94"/>
      <c r="D723" s="94"/>
      <c r="E723" s="65" t="s">
        <v>1163</v>
      </c>
      <c r="F723" s="58">
        <v>30</v>
      </c>
      <c r="G723" s="3" t="s">
        <v>71</v>
      </c>
      <c r="H723" s="3" t="s">
        <v>179</v>
      </c>
      <c r="I723" s="58"/>
      <c r="J723" s="58"/>
      <c r="K723" s="58">
        <v>10</v>
      </c>
      <c r="L723" s="58">
        <v>10</v>
      </c>
      <c r="M723" s="58">
        <v>10</v>
      </c>
      <c r="N723" s="58">
        <v>10</v>
      </c>
      <c r="O723" s="58">
        <v>10</v>
      </c>
      <c r="P723" s="58">
        <v>20</v>
      </c>
      <c r="Q723" s="58">
        <v>20</v>
      </c>
      <c r="R723" s="58">
        <v>10</v>
      </c>
      <c r="S723" s="58"/>
      <c r="T723" s="58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</row>
    <row r="724" spans="1:33" ht="54" x14ac:dyDescent="0.35">
      <c r="A724" s="94"/>
      <c r="B724" s="94"/>
      <c r="C724" s="94"/>
      <c r="D724" s="94"/>
      <c r="E724" s="65" t="s">
        <v>1245</v>
      </c>
      <c r="F724" s="58">
        <v>20</v>
      </c>
      <c r="G724" s="3" t="s">
        <v>71</v>
      </c>
      <c r="H724" s="3" t="s">
        <v>179</v>
      </c>
      <c r="I724" s="58"/>
      <c r="J724" s="58"/>
      <c r="K724" s="58">
        <v>10</v>
      </c>
      <c r="L724" s="58">
        <v>10</v>
      </c>
      <c r="M724" s="58">
        <v>10</v>
      </c>
      <c r="N724" s="58">
        <v>10</v>
      </c>
      <c r="O724" s="58">
        <v>10</v>
      </c>
      <c r="P724" s="58">
        <v>20</v>
      </c>
      <c r="Q724" s="58">
        <v>20</v>
      </c>
      <c r="R724" s="58">
        <v>10</v>
      </c>
      <c r="S724" s="58"/>
      <c r="T724" s="58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</row>
    <row r="725" spans="1:33" x14ac:dyDescent="0.35">
      <c r="A725" s="94"/>
      <c r="B725" s="94"/>
      <c r="C725" s="94"/>
      <c r="D725" s="94"/>
      <c r="E725" s="65" t="s">
        <v>1165</v>
      </c>
      <c r="F725" s="58">
        <v>10</v>
      </c>
      <c r="G725" s="3" t="s">
        <v>71</v>
      </c>
      <c r="H725" s="3" t="s">
        <v>179</v>
      </c>
      <c r="I725" s="58"/>
      <c r="J725" s="58"/>
      <c r="K725" s="58">
        <v>10</v>
      </c>
      <c r="L725" s="58">
        <v>10</v>
      </c>
      <c r="M725" s="58">
        <v>10</v>
      </c>
      <c r="N725" s="58">
        <v>10</v>
      </c>
      <c r="O725" s="58">
        <v>10</v>
      </c>
      <c r="P725" s="58">
        <v>20</v>
      </c>
      <c r="Q725" s="58">
        <v>20</v>
      </c>
      <c r="R725" s="58">
        <v>10</v>
      </c>
      <c r="S725" s="58"/>
      <c r="T725" s="58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</row>
    <row r="726" spans="1:33" ht="54" x14ac:dyDescent="0.35">
      <c r="A726" s="94"/>
      <c r="B726" s="94" t="s">
        <v>137</v>
      </c>
      <c r="C726" s="94"/>
      <c r="D726" s="94" t="s">
        <v>1030</v>
      </c>
      <c r="E726" s="65" t="s">
        <v>1246</v>
      </c>
      <c r="F726" s="58">
        <v>10</v>
      </c>
      <c r="G726" s="3" t="s">
        <v>69</v>
      </c>
      <c r="H726" s="3" t="s">
        <v>100</v>
      </c>
      <c r="I726" s="58"/>
      <c r="J726" s="58">
        <v>10</v>
      </c>
      <c r="K726" s="58">
        <v>10</v>
      </c>
      <c r="L726" s="58">
        <v>10</v>
      </c>
      <c r="M726" s="58">
        <v>10</v>
      </c>
      <c r="N726" s="58">
        <v>10</v>
      </c>
      <c r="O726" s="58">
        <v>10</v>
      </c>
      <c r="P726" s="58">
        <v>20</v>
      </c>
      <c r="Q726" s="58">
        <v>20</v>
      </c>
      <c r="R726" s="58"/>
      <c r="S726" s="58"/>
      <c r="T726" s="58"/>
      <c r="U726" s="94" t="s">
        <v>1027</v>
      </c>
      <c r="V726" s="94"/>
      <c r="W726" s="94"/>
      <c r="X726" s="94"/>
      <c r="Y726" s="94"/>
      <c r="Z726" s="94"/>
      <c r="AA726" s="94"/>
      <c r="AB726" s="94"/>
      <c r="AC726" s="94"/>
      <c r="AD726" s="94">
        <v>1</v>
      </c>
      <c r="AE726" s="94"/>
      <c r="AF726" s="94"/>
      <c r="AG726" s="94"/>
    </row>
    <row r="727" spans="1:33" ht="90" x14ac:dyDescent="0.35">
      <c r="A727" s="94"/>
      <c r="B727" s="94"/>
      <c r="C727" s="94"/>
      <c r="D727" s="94"/>
      <c r="E727" s="65" t="s">
        <v>1247</v>
      </c>
      <c r="F727" s="58">
        <v>20</v>
      </c>
      <c r="G727" s="3" t="s">
        <v>69</v>
      </c>
      <c r="H727" s="3" t="s">
        <v>100</v>
      </c>
      <c r="I727" s="58"/>
      <c r="J727" s="58">
        <v>10</v>
      </c>
      <c r="K727" s="58">
        <v>10</v>
      </c>
      <c r="L727" s="58">
        <v>10</v>
      </c>
      <c r="M727" s="58">
        <v>10</v>
      </c>
      <c r="N727" s="58">
        <v>10</v>
      </c>
      <c r="O727" s="58">
        <v>10</v>
      </c>
      <c r="P727" s="58">
        <v>20</v>
      </c>
      <c r="Q727" s="58">
        <v>20</v>
      </c>
      <c r="R727" s="58"/>
      <c r="S727" s="58"/>
      <c r="T727" s="58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</row>
    <row r="728" spans="1:33" ht="72" x14ac:dyDescent="0.35">
      <c r="A728" s="94"/>
      <c r="B728" s="94"/>
      <c r="C728" s="94"/>
      <c r="D728" s="94"/>
      <c r="E728" s="65" t="s">
        <v>1248</v>
      </c>
      <c r="F728" s="58">
        <v>30</v>
      </c>
      <c r="G728" s="3" t="s">
        <v>69</v>
      </c>
      <c r="H728" s="3" t="s">
        <v>100</v>
      </c>
      <c r="I728" s="58"/>
      <c r="J728" s="58">
        <v>10</v>
      </c>
      <c r="K728" s="58">
        <v>10</v>
      </c>
      <c r="L728" s="58">
        <v>10</v>
      </c>
      <c r="M728" s="58">
        <v>10</v>
      </c>
      <c r="N728" s="58">
        <v>10</v>
      </c>
      <c r="O728" s="58">
        <v>10</v>
      </c>
      <c r="P728" s="58">
        <v>20</v>
      </c>
      <c r="Q728" s="58">
        <v>20</v>
      </c>
      <c r="R728" s="58"/>
      <c r="S728" s="58"/>
      <c r="T728" s="58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</row>
    <row r="729" spans="1:33" x14ac:dyDescent="0.35">
      <c r="A729" s="94"/>
      <c r="B729" s="94"/>
      <c r="C729" s="94"/>
      <c r="D729" s="94"/>
      <c r="E729" s="65" t="s">
        <v>1249</v>
      </c>
      <c r="F729" s="58">
        <v>20</v>
      </c>
      <c r="G729" s="3" t="s">
        <v>69</v>
      </c>
      <c r="H729" s="3" t="s">
        <v>100</v>
      </c>
      <c r="I729" s="58"/>
      <c r="J729" s="58">
        <v>10</v>
      </c>
      <c r="K729" s="58">
        <v>10</v>
      </c>
      <c r="L729" s="58">
        <v>10</v>
      </c>
      <c r="M729" s="58">
        <v>10</v>
      </c>
      <c r="N729" s="58">
        <v>10</v>
      </c>
      <c r="O729" s="58">
        <v>10</v>
      </c>
      <c r="P729" s="58">
        <v>20</v>
      </c>
      <c r="Q729" s="58">
        <v>20</v>
      </c>
      <c r="R729" s="58"/>
      <c r="S729" s="58"/>
      <c r="T729" s="58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</row>
    <row r="730" spans="1:33" ht="54" x14ac:dyDescent="0.35">
      <c r="A730" s="94"/>
      <c r="B730" s="94"/>
      <c r="C730" s="94"/>
      <c r="D730" s="94"/>
      <c r="E730" s="65" t="s">
        <v>1250</v>
      </c>
      <c r="F730" s="58">
        <v>20</v>
      </c>
      <c r="G730" s="3" t="s">
        <v>69</v>
      </c>
      <c r="H730" s="3" t="s">
        <v>100</v>
      </c>
      <c r="I730" s="58"/>
      <c r="J730" s="58">
        <v>10</v>
      </c>
      <c r="K730" s="58">
        <v>10</v>
      </c>
      <c r="L730" s="58">
        <v>10</v>
      </c>
      <c r="M730" s="58">
        <v>10</v>
      </c>
      <c r="N730" s="58">
        <v>10</v>
      </c>
      <c r="O730" s="58">
        <v>10</v>
      </c>
      <c r="P730" s="58">
        <v>20</v>
      </c>
      <c r="Q730" s="58">
        <v>20</v>
      </c>
      <c r="R730" s="58"/>
      <c r="S730" s="58"/>
      <c r="T730" s="58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</row>
    <row r="731" spans="1:33" ht="72" x14ac:dyDescent="0.35">
      <c r="A731" s="94"/>
      <c r="B731" s="94"/>
      <c r="C731" s="94"/>
      <c r="D731" s="94" t="s">
        <v>1031</v>
      </c>
      <c r="E731" s="65" t="s">
        <v>1251</v>
      </c>
      <c r="F731" s="58">
        <v>30</v>
      </c>
      <c r="G731" s="3" t="s">
        <v>71</v>
      </c>
      <c r="H731" s="3" t="s">
        <v>101</v>
      </c>
      <c r="I731" s="58"/>
      <c r="J731" s="58"/>
      <c r="K731" s="58">
        <v>5</v>
      </c>
      <c r="L731" s="58">
        <v>10</v>
      </c>
      <c r="M731" s="58">
        <v>10</v>
      </c>
      <c r="N731" s="58">
        <v>10</v>
      </c>
      <c r="O731" s="58">
        <v>10</v>
      </c>
      <c r="P731" s="58">
        <v>10</v>
      </c>
      <c r="Q731" s="58">
        <v>20</v>
      </c>
      <c r="R731" s="58">
        <v>5</v>
      </c>
      <c r="S731" s="58">
        <v>5</v>
      </c>
      <c r="T731" s="58">
        <v>5</v>
      </c>
      <c r="U731" s="94" t="s">
        <v>1029</v>
      </c>
      <c r="V731" s="94"/>
      <c r="W731" s="94"/>
      <c r="X731" s="94">
        <v>1</v>
      </c>
      <c r="Y731" s="94"/>
      <c r="Z731" s="94"/>
      <c r="AA731" s="94">
        <v>1</v>
      </c>
      <c r="AB731" s="94"/>
      <c r="AC731" s="94"/>
      <c r="AD731" s="94">
        <v>1</v>
      </c>
      <c r="AE731" s="94"/>
      <c r="AF731" s="94"/>
      <c r="AG731" s="94"/>
    </row>
    <row r="732" spans="1:33" ht="72" x14ac:dyDescent="0.35">
      <c r="A732" s="94"/>
      <c r="B732" s="94"/>
      <c r="C732" s="94"/>
      <c r="D732" s="94"/>
      <c r="E732" s="65" t="s">
        <v>1253</v>
      </c>
      <c r="F732" s="58">
        <v>50</v>
      </c>
      <c r="G732" s="3" t="s">
        <v>71</v>
      </c>
      <c r="H732" s="3" t="s">
        <v>101</v>
      </c>
      <c r="I732" s="58"/>
      <c r="J732" s="58"/>
      <c r="K732" s="58">
        <v>5</v>
      </c>
      <c r="L732" s="58">
        <v>10</v>
      </c>
      <c r="M732" s="58">
        <v>10</v>
      </c>
      <c r="N732" s="58">
        <v>10</v>
      </c>
      <c r="O732" s="58">
        <v>10</v>
      </c>
      <c r="P732" s="58">
        <v>10</v>
      </c>
      <c r="Q732" s="58">
        <v>20</v>
      </c>
      <c r="R732" s="58">
        <v>5</v>
      </c>
      <c r="S732" s="58">
        <v>5</v>
      </c>
      <c r="T732" s="58">
        <v>5</v>
      </c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</row>
    <row r="733" spans="1:33" ht="36" x14ac:dyDescent="0.35">
      <c r="A733" s="94"/>
      <c r="B733" s="94"/>
      <c r="C733" s="94"/>
      <c r="D733" s="94"/>
      <c r="E733" s="65" t="s">
        <v>1252</v>
      </c>
      <c r="F733" s="58">
        <v>20</v>
      </c>
      <c r="G733" s="3" t="s">
        <v>71</v>
      </c>
      <c r="H733" s="3" t="s">
        <v>101</v>
      </c>
      <c r="I733" s="58"/>
      <c r="J733" s="58"/>
      <c r="K733" s="58">
        <v>5</v>
      </c>
      <c r="L733" s="58">
        <v>10</v>
      </c>
      <c r="M733" s="58">
        <v>10</v>
      </c>
      <c r="N733" s="58">
        <v>10</v>
      </c>
      <c r="O733" s="58">
        <v>10</v>
      </c>
      <c r="P733" s="58">
        <v>10</v>
      </c>
      <c r="Q733" s="58">
        <v>20</v>
      </c>
      <c r="R733" s="58">
        <v>5</v>
      </c>
      <c r="S733" s="58">
        <v>5</v>
      </c>
      <c r="T733" s="58">
        <v>5</v>
      </c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</row>
    <row r="734" spans="1:33" x14ac:dyDescent="0.35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  <c r="AG734" s="84"/>
    </row>
    <row r="735" spans="1:33" x14ac:dyDescent="0.35">
      <c r="A735" s="108"/>
      <c r="B735" s="94" t="s">
        <v>30</v>
      </c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82" t="s">
        <v>32</v>
      </c>
      <c r="AB735" s="82"/>
      <c r="AC735" s="82"/>
      <c r="AD735" s="82"/>
      <c r="AE735" s="82"/>
      <c r="AF735" s="82"/>
      <c r="AG735" s="82"/>
    </row>
    <row r="736" spans="1:33" x14ac:dyDescent="0.35">
      <c r="A736" s="108"/>
      <c r="B736" s="94" t="s">
        <v>37</v>
      </c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82" t="s">
        <v>38</v>
      </c>
      <c r="AB736" s="82"/>
      <c r="AC736" s="82"/>
      <c r="AD736" s="82"/>
      <c r="AE736" s="82"/>
      <c r="AF736" s="82"/>
      <c r="AG736" s="82"/>
    </row>
    <row r="737" spans="1:33" x14ac:dyDescent="0.35">
      <c r="A737" s="108"/>
      <c r="B737" s="94" t="s">
        <v>31</v>
      </c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82"/>
      <c r="AB737" s="82"/>
      <c r="AC737" s="82"/>
      <c r="AD737" s="82"/>
      <c r="AE737" s="82"/>
      <c r="AF737" s="82"/>
      <c r="AG737" s="82"/>
    </row>
    <row r="738" spans="1:33" x14ac:dyDescent="0.35">
      <c r="A738" s="108"/>
      <c r="B738" s="109" t="s">
        <v>345</v>
      </c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82" t="s">
        <v>53</v>
      </c>
      <c r="AB738" s="82"/>
      <c r="AC738" s="82"/>
      <c r="AD738" s="82"/>
      <c r="AE738" s="82"/>
      <c r="AF738" s="82"/>
      <c r="AG738" s="82"/>
    </row>
    <row r="739" spans="1:33" x14ac:dyDescent="0.35">
      <c r="A739" s="94" t="s">
        <v>0</v>
      </c>
      <c r="B739" s="94" t="s">
        <v>1</v>
      </c>
      <c r="C739" s="94" t="s">
        <v>2</v>
      </c>
      <c r="D739" s="94" t="s">
        <v>34</v>
      </c>
      <c r="E739" s="94"/>
      <c r="F739" s="94"/>
      <c r="G739" s="94"/>
      <c r="H739" s="94"/>
      <c r="I739" s="94" t="s">
        <v>15</v>
      </c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 t="s">
        <v>35</v>
      </c>
      <c r="V739" s="94" t="s">
        <v>11</v>
      </c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</row>
    <row r="740" spans="1:33" ht="54" x14ac:dyDescent="0.35">
      <c r="A740" s="94"/>
      <c r="B740" s="94"/>
      <c r="C740" s="94"/>
      <c r="D740" s="58" t="s">
        <v>10</v>
      </c>
      <c r="E740" s="58" t="s">
        <v>36</v>
      </c>
      <c r="F740" s="58" t="s">
        <v>12</v>
      </c>
      <c r="G740" s="58" t="s">
        <v>13</v>
      </c>
      <c r="H740" s="58" t="s">
        <v>14</v>
      </c>
      <c r="I740" s="58" t="s">
        <v>16</v>
      </c>
      <c r="J740" s="58" t="s">
        <v>17</v>
      </c>
      <c r="K740" s="58" t="s">
        <v>18</v>
      </c>
      <c r="L740" s="58" t="s">
        <v>19</v>
      </c>
      <c r="M740" s="58" t="s">
        <v>20</v>
      </c>
      <c r="N740" s="58" t="s">
        <v>21</v>
      </c>
      <c r="O740" s="58" t="s">
        <v>22</v>
      </c>
      <c r="P740" s="58" t="s">
        <v>23</v>
      </c>
      <c r="Q740" s="58" t="s">
        <v>24</v>
      </c>
      <c r="R740" s="58" t="s">
        <v>25</v>
      </c>
      <c r="S740" s="58" t="s">
        <v>26</v>
      </c>
      <c r="T740" s="58" t="s">
        <v>27</v>
      </c>
      <c r="U740" s="94"/>
      <c r="V740" s="58" t="s">
        <v>16</v>
      </c>
      <c r="W740" s="58" t="s">
        <v>17</v>
      </c>
      <c r="X740" s="58" t="s">
        <v>18</v>
      </c>
      <c r="Y740" s="58" t="s">
        <v>19</v>
      </c>
      <c r="Z740" s="58" t="s">
        <v>20</v>
      </c>
      <c r="AA740" s="58" t="s">
        <v>21</v>
      </c>
      <c r="AB740" s="58" t="s">
        <v>22</v>
      </c>
      <c r="AC740" s="58" t="s">
        <v>23</v>
      </c>
      <c r="AD740" s="58" t="s">
        <v>24</v>
      </c>
      <c r="AE740" s="58" t="s">
        <v>25</v>
      </c>
      <c r="AF740" s="58" t="s">
        <v>26</v>
      </c>
      <c r="AG740" s="58" t="s">
        <v>27</v>
      </c>
    </row>
    <row r="741" spans="1:33" ht="36" x14ac:dyDescent="0.35">
      <c r="A741" s="115" t="s">
        <v>8</v>
      </c>
      <c r="B741" s="115" t="s">
        <v>52</v>
      </c>
      <c r="C741" s="94" t="s">
        <v>9</v>
      </c>
      <c r="D741" s="94" t="s">
        <v>568</v>
      </c>
      <c r="E741" s="65" t="s">
        <v>346</v>
      </c>
      <c r="F741" s="63">
        <v>0.2</v>
      </c>
      <c r="G741" s="58" t="s">
        <v>95</v>
      </c>
      <c r="H741" s="58" t="s">
        <v>101</v>
      </c>
      <c r="I741" s="58">
        <v>30</v>
      </c>
      <c r="J741" s="58">
        <v>50</v>
      </c>
      <c r="K741" s="58">
        <v>50</v>
      </c>
      <c r="L741" s="58">
        <v>50</v>
      </c>
      <c r="M741" s="58">
        <v>50</v>
      </c>
      <c r="N741" s="58">
        <v>50</v>
      </c>
      <c r="O741" s="58">
        <v>50</v>
      </c>
      <c r="P741" s="58">
        <v>50</v>
      </c>
      <c r="Q741" s="58">
        <v>50</v>
      </c>
      <c r="R741" s="58">
        <v>50</v>
      </c>
      <c r="S741" s="58">
        <v>50</v>
      </c>
      <c r="T741" s="58">
        <v>50</v>
      </c>
      <c r="U741" s="94" t="s">
        <v>983</v>
      </c>
      <c r="V741" s="94"/>
      <c r="W741" s="95">
        <v>1</v>
      </c>
      <c r="X741" s="95"/>
      <c r="Y741" s="95">
        <v>1</v>
      </c>
      <c r="Z741" s="95"/>
      <c r="AA741" s="95">
        <v>1</v>
      </c>
      <c r="AB741" s="95"/>
      <c r="AC741" s="95">
        <v>1</v>
      </c>
      <c r="AD741" s="95"/>
      <c r="AE741" s="95">
        <v>1</v>
      </c>
      <c r="AF741" s="95"/>
      <c r="AG741" s="95">
        <v>1</v>
      </c>
    </row>
    <row r="742" spans="1:33" ht="54" x14ac:dyDescent="0.35">
      <c r="A742" s="115"/>
      <c r="B742" s="115"/>
      <c r="C742" s="94"/>
      <c r="D742" s="94"/>
      <c r="E742" s="65" t="s">
        <v>347</v>
      </c>
      <c r="F742" s="63">
        <v>0.2</v>
      </c>
      <c r="G742" s="58" t="s">
        <v>77</v>
      </c>
      <c r="H742" s="58" t="s">
        <v>101</v>
      </c>
      <c r="I742" s="58"/>
      <c r="J742" s="58">
        <v>9</v>
      </c>
      <c r="K742" s="58">
        <v>9</v>
      </c>
      <c r="L742" s="58">
        <v>9</v>
      </c>
      <c r="M742" s="58">
        <v>9</v>
      </c>
      <c r="N742" s="58">
        <v>9</v>
      </c>
      <c r="O742" s="58">
        <v>9</v>
      </c>
      <c r="P742" s="58">
        <v>9</v>
      </c>
      <c r="Q742" s="58">
        <v>9</v>
      </c>
      <c r="R742" s="58">
        <v>9</v>
      </c>
      <c r="S742" s="58">
        <v>9</v>
      </c>
      <c r="T742" s="58">
        <v>10</v>
      </c>
      <c r="U742" s="94"/>
      <c r="V742" s="94"/>
      <c r="W742" s="95"/>
      <c r="X742" s="95"/>
      <c r="Y742" s="95"/>
      <c r="Z742" s="95"/>
      <c r="AA742" s="95"/>
      <c r="AB742" s="95"/>
      <c r="AC742" s="95"/>
      <c r="AD742" s="95"/>
      <c r="AE742" s="95"/>
      <c r="AF742" s="95"/>
      <c r="AG742" s="95"/>
    </row>
    <row r="743" spans="1:33" ht="36" x14ac:dyDescent="0.35">
      <c r="A743" s="115"/>
      <c r="B743" s="115"/>
      <c r="C743" s="94"/>
      <c r="D743" s="94"/>
      <c r="E743" s="65" t="s">
        <v>348</v>
      </c>
      <c r="F743" s="63">
        <v>0.6</v>
      </c>
      <c r="G743" s="58" t="s">
        <v>95</v>
      </c>
      <c r="H743" s="58" t="s">
        <v>101</v>
      </c>
      <c r="I743" s="58">
        <v>8</v>
      </c>
      <c r="J743" s="58">
        <v>8</v>
      </c>
      <c r="K743" s="58">
        <v>8</v>
      </c>
      <c r="L743" s="58">
        <v>8</v>
      </c>
      <c r="M743" s="58">
        <v>8</v>
      </c>
      <c r="N743" s="58">
        <v>8</v>
      </c>
      <c r="O743" s="58">
        <v>8</v>
      </c>
      <c r="P743" s="58">
        <v>8</v>
      </c>
      <c r="Q743" s="58">
        <v>9</v>
      </c>
      <c r="R743" s="58">
        <v>9</v>
      </c>
      <c r="S743" s="58">
        <v>9</v>
      </c>
      <c r="T743" s="58">
        <v>9</v>
      </c>
      <c r="U743" s="94"/>
      <c r="V743" s="94"/>
      <c r="W743" s="95"/>
      <c r="X743" s="95"/>
      <c r="Y743" s="95"/>
      <c r="Z743" s="95"/>
      <c r="AA743" s="95"/>
      <c r="AB743" s="95"/>
      <c r="AC743" s="95"/>
      <c r="AD743" s="95"/>
      <c r="AE743" s="95"/>
      <c r="AF743" s="95"/>
      <c r="AG743" s="95"/>
    </row>
    <row r="744" spans="1:33" ht="36" x14ac:dyDescent="0.35">
      <c r="A744" s="115"/>
      <c r="B744" s="115"/>
      <c r="C744" s="94"/>
      <c r="D744" s="94" t="s">
        <v>569</v>
      </c>
      <c r="E744" s="65" t="s">
        <v>349</v>
      </c>
      <c r="F744" s="63">
        <v>0.1</v>
      </c>
      <c r="G744" s="58" t="s">
        <v>70</v>
      </c>
      <c r="H744" s="58" t="s">
        <v>71</v>
      </c>
      <c r="I744" s="58"/>
      <c r="J744" s="58"/>
      <c r="K744" s="58">
        <v>100</v>
      </c>
      <c r="L744" s="58"/>
      <c r="M744" s="58"/>
      <c r="N744" s="58"/>
      <c r="O744" s="58"/>
      <c r="P744" s="58"/>
      <c r="Q744" s="58"/>
      <c r="R744" s="58"/>
      <c r="S744" s="58"/>
      <c r="T744" s="58"/>
      <c r="U744" s="94" t="s">
        <v>350</v>
      </c>
      <c r="V744" s="94"/>
      <c r="W744" s="94"/>
      <c r="X744" s="94"/>
      <c r="Y744" s="94">
        <v>1</v>
      </c>
      <c r="Z744" s="94">
        <v>1</v>
      </c>
      <c r="AA744" s="94">
        <v>1</v>
      </c>
      <c r="AB744" s="94">
        <v>1</v>
      </c>
      <c r="AC744" s="94">
        <v>3</v>
      </c>
      <c r="AD744" s="94">
        <v>2</v>
      </c>
      <c r="AE744" s="94">
        <v>2</v>
      </c>
      <c r="AF744" s="94">
        <v>2</v>
      </c>
      <c r="AG744" s="94">
        <v>2</v>
      </c>
    </row>
    <row r="745" spans="1:33" ht="72" x14ac:dyDescent="0.35">
      <c r="A745" s="115"/>
      <c r="B745" s="115"/>
      <c r="C745" s="94"/>
      <c r="D745" s="94"/>
      <c r="E745" s="65" t="s">
        <v>351</v>
      </c>
      <c r="F745" s="63">
        <v>0.45</v>
      </c>
      <c r="G745" s="58" t="s">
        <v>72</v>
      </c>
      <c r="H745" s="58" t="s">
        <v>101</v>
      </c>
      <c r="I745" s="58"/>
      <c r="J745" s="58"/>
      <c r="K745" s="58"/>
      <c r="L745" s="58">
        <v>7</v>
      </c>
      <c r="M745" s="58">
        <v>7</v>
      </c>
      <c r="N745" s="58">
        <v>11</v>
      </c>
      <c r="O745" s="58">
        <v>11</v>
      </c>
      <c r="P745" s="58">
        <v>11</v>
      </c>
      <c r="Q745" s="58">
        <v>11</v>
      </c>
      <c r="R745" s="58">
        <v>14</v>
      </c>
      <c r="S745" s="58">
        <v>14</v>
      </c>
      <c r="T745" s="58">
        <v>14</v>
      </c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</row>
    <row r="746" spans="1:33" ht="54" x14ac:dyDescent="0.35">
      <c r="A746" s="115"/>
      <c r="B746" s="115"/>
      <c r="C746" s="94"/>
      <c r="D746" s="94"/>
      <c r="E746" s="65" t="s">
        <v>352</v>
      </c>
      <c r="F746" s="63">
        <v>0.45</v>
      </c>
      <c r="G746" s="58" t="s">
        <v>72</v>
      </c>
      <c r="H746" s="58" t="s">
        <v>101</v>
      </c>
      <c r="I746" s="58"/>
      <c r="J746" s="58"/>
      <c r="K746" s="58"/>
      <c r="L746" s="58">
        <v>7</v>
      </c>
      <c r="M746" s="58">
        <v>7</v>
      </c>
      <c r="N746" s="58">
        <v>11</v>
      </c>
      <c r="O746" s="58">
        <v>11</v>
      </c>
      <c r="P746" s="58">
        <v>11</v>
      </c>
      <c r="Q746" s="58">
        <v>11</v>
      </c>
      <c r="R746" s="58">
        <v>14</v>
      </c>
      <c r="S746" s="58">
        <v>14</v>
      </c>
      <c r="T746" s="58">
        <v>14</v>
      </c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</row>
    <row r="747" spans="1:33" ht="68.45" customHeight="1" x14ac:dyDescent="0.35">
      <c r="A747" s="115"/>
      <c r="B747" s="115"/>
      <c r="C747" s="94"/>
      <c r="D747" s="94" t="s">
        <v>570</v>
      </c>
      <c r="E747" s="65" t="s">
        <v>353</v>
      </c>
      <c r="F747" s="63">
        <v>0.5</v>
      </c>
      <c r="G747" s="58" t="s">
        <v>70</v>
      </c>
      <c r="H747" s="58" t="s">
        <v>101</v>
      </c>
      <c r="I747" s="58"/>
      <c r="J747" s="58"/>
      <c r="K747" s="58">
        <v>3</v>
      </c>
      <c r="L747" s="58">
        <v>9</v>
      </c>
      <c r="M747" s="58">
        <v>9</v>
      </c>
      <c r="N747" s="58">
        <v>9</v>
      </c>
      <c r="O747" s="58">
        <v>10</v>
      </c>
      <c r="P747" s="58">
        <v>10</v>
      </c>
      <c r="Q747" s="58">
        <v>10</v>
      </c>
      <c r="R747" s="58">
        <v>10</v>
      </c>
      <c r="S747" s="58">
        <v>15</v>
      </c>
      <c r="T747" s="58">
        <v>15</v>
      </c>
      <c r="U747" s="94" t="s">
        <v>354</v>
      </c>
      <c r="V747" s="94"/>
      <c r="W747" s="94"/>
      <c r="X747" s="94">
        <v>2</v>
      </c>
      <c r="Y747" s="94">
        <v>2</v>
      </c>
      <c r="Z747" s="94">
        <v>3</v>
      </c>
      <c r="AA747" s="94">
        <v>3</v>
      </c>
      <c r="AB747" s="94">
        <v>3</v>
      </c>
      <c r="AC747" s="94">
        <v>3</v>
      </c>
      <c r="AD747" s="94">
        <v>4</v>
      </c>
      <c r="AE747" s="94">
        <v>4</v>
      </c>
      <c r="AF747" s="94">
        <v>5</v>
      </c>
      <c r="AG747" s="94">
        <v>6</v>
      </c>
    </row>
    <row r="748" spans="1:33" ht="68.45" customHeight="1" x14ac:dyDescent="0.35">
      <c r="A748" s="115"/>
      <c r="B748" s="115"/>
      <c r="C748" s="94"/>
      <c r="D748" s="94"/>
      <c r="E748" s="65" t="s">
        <v>355</v>
      </c>
      <c r="F748" s="63">
        <v>0.5</v>
      </c>
      <c r="G748" s="58" t="s">
        <v>70</v>
      </c>
      <c r="H748" s="58" t="s">
        <v>101</v>
      </c>
      <c r="I748" s="58"/>
      <c r="J748" s="58"/>
      <c r="K748" s="58">
        <v>3</v>
      </c>
      <c r="L748" s="58">
        <v>9</v>
      </c>
      <c r="M748" s="58">
        <v>9</v>
      </c>
      <c r="N748" s="58">
        <v>9</v>
      </c>
      <c r="O748" s="58">
        <v>10</v>
      </c>
      <c r="P748" s="58">
        <v>10</v>
      </c>
      <c r="Q748" s="58">
        <v>10</v>
      </c>
      <c r="R748" s="58">
        <v>10</v>
      </c>
      <c r="S748" s="58">
        <v>15</v>
      </c>
      <c r="T748" s="58">
        <v>15</v>
      </c>
      <c r="U748" s="94"/>
      <c r="V748" s="94"/>
      <c r="W748" s="94"/>
      <c r="X748" s="94"/>
      <c r="Y748" s="94"/>
      <c r="Z748" s="94"/>
      <c r="AA748" s="94"/>
      <c r="AB748" s="94"/>
      <c r="AC748" s="94"/>
      <c r="AD748" s="94"/>
      <c r="AE748" s="94"/>
      <c r="AF748" s="94"/>
      <c r="AG748" s="94"/>
    </row>
    <row r="749" spans="1:33" x14ac:dyDescent="0.35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  <c r="AB749" s="84"/>
      <c r="AC749" s="84"/>
      <c r="AD749" s="84"/>
      <c r="AE749" s="84"/>
      <c r="AF749" s="84"/>
      <c r="AG749" s="84"/>
    </row>
    <row r="750" spans="1:33" x14ac:dyDescent="0.35">
      <c r="A750" s="108"/>
      <c r="B750" s="94" t="s">
        <v>30</v>
      </c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82" t="s">
        <v>32</v>
      </c>
      <c r="AB750" s="82"/>
      <c r="AC750" s="82"/>
      <c r="AD750" s="82"/>
      <c r="AE750" s="82"/>
      <c r="AF750" s="82"/>
      <c r="AG750" s="82"/>
    </row>
    <row r="751" spans="1:33" x14ac:dyDescent="0.35">
      <c r="A751" s="108"/>
      <c r="B751" s="94" t="s">
        <v>37</v>
      </c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82" t="s">
        <v>38</v>
      </c>
      <c r="AB751" s="82"/>
      <c r="AC751" s="82"/>
      <c r="AD751" s="82"/>
      <c r="AE751" s="82"/>
      <c r="AF751" s="82"/>
      <c r="AG751" s="82"/>
    </row>
    <row r="752" spans="1:33" x14ac:dyDescent="0.35">
      <c r="A752" s="108"/>
      <c r="B752" s="94" t="s">
        <v>31</v>
      </c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82"/>
      <c r="AB752" s="82"/>
      <c r="AC752" s="82"/>
      <c r="AD752" s="82"/>
      <c r="AE752" s="82"/>
      <c r="AF752" s="82"/>
      <c r="AG752" s="82"/>
    </row>
    <row r="753" spans="1:33" x14ac:dyDescent="0.35">
      <c r="A753" s="108"/>
      <c r="B753" s="109" t="s">
        <v>1006</v>
      </c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82" t="s">
        <v>53</v>
      </c>
      <c r="AB753" s="82"/>
      <c r="AC753" s="82"/>
      <c r="AD753" s="82"/>
      <c r="AE753" s="82"/>
      <c r="AF753" s="82"/>
      <c r="AG753" s="82"/>
    </row>
    <row r="754" spans="1:33" x14ac:dyDescent="0.35">
      <c r="A754" s="94" t="s">
        <v>0</v>
      </c>
      <c r="B754" s="94" t="s">
        <v>1</v>
      </c>
      <c r="C754" s="94" t="s">
        <v>2</v>
      </c>
      <c r="D754" s="94" t="s">
        <v>34</v>
      </c>
      <c r="E754" s="94"/>
      <c r="F754" s="94"/>
      <c r="G754" s="94"/>
      <c r="H754" s="94"/>
      <c r="I754" s="94" t="s">
        <v>15</v>
      </c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 t="s">
        <v>35</v>
      </c>
      <c r="V754" s="94" t="s">
        <v>11</v>
      </c>
      <c r="W754" s="94"/>
      <c r="X754" s="94"/>
      <c r="Y754" s="94"/>
      <c r="Z754" s="94"/>
      <c r="AA754" s="94"/>
      <c r="AB754" s="94"/>
      <c r="AC754" s="94"/>
      <c r="AD754" s="94"/>
      <c r="AE754" s="94"/>
      <c r="AF754" s="94"/>
      <c r="AG754" s="94"/>
    </row>
    <row r="755" spans="1:33" ht="54" x14ac:dyDescent="0.35">
      <c r="A755" s="94"/>
      <c r="B755" s="94"/>
      <c r="C755" s="94"/>
      <c r="D755" s="58" t="s">
        <v>10</v>
      </c>
      <c r="E755" s="58" t="s">
        <v>36</v>
      </c>
      <c r="F755" s="58" t="s">
        <v>12</v>
      </c>
      <c r="G755" s="58" t="s">
        <v>13</v>
      </c>
      <c r="H755" s="58" t="s">
        <v>14</v>
      </c>
      <c r="I755" s="58" t="s">
        <v>16</v>
      </c>
      <c r="J755" s="58" t="s">
        <v>17</v>
      </c>
      <c r="K755" s="58" t="s">
        <v>18</v>
      </c>
      <c r="L755" s="58" t="s">
        <v>19</v>
      </c>
      <c r="M755" s="58" t="s">
        <v>20</v>
      </c>
      <c r="N755" s="58" t="s">
        <v>21</v>
      </c>
      <c r="O755" s="58" t="s">
        <v>22</v>
      </c>
      <c r="P755" s="58" t="s">
        <v>23</v>
      </c>
      <c r="Q755" s="58" t="s">
        <v>24</v>
      </c>
      <c r="R755" s="58" t="s">
        <v>25</v>
      </c>
      <c r="S755" s="58" t="s">
        <v>26</v>
      </c>
      <c r="T755" s="58" t="s">
        <v>27</v>
      </c>
      <c r="U755" s="94"/>
      <c r="V755" s="58" t="s">
        <v>16</v>
      </c>
      <c r="W755" s="58" t="s">
        <v>17</v>
      </c>
      <c r="X755" s="58" t="s">
        <v>18</v>
      </c>
      <c r="Y755" s="58" t="s">
        <v>19</v>
      </c>
      <c r="Z755" s="58" t="s">
        <v>20</v>
      </c>
      <c r="AA755" s="58" t="s">
        <v>21</v>
      </c>
      <c r="AB755" s="58" t="s">
        <v>22</v>
      </c>
      <c r="AC755" s="58" t="s">
        <v>23</v>
      </c>
      <c r="AD755" s="58" t="s">
        <v>24</v>
      </c>
      <c r="AE755" s="58" t="s">
        <v>25</v>
      </c>
      <c r="AF755" s="58" t="s">
        <v>26</v>
      </c>
      <c r="AG755" s="58" t="s">
        <v>27</v>
      </c>
    </row>
    <row r="756" spans="1:33" ht="72" x14ac:dyDescent="0.35">
      <c r="A756" s="94" t="s">
        <v>8</v>
      </c>
      <c r="B756" s="104" t="s">
        <v>46</v>
      </c>
      <c r="C756" s="94" t="s">
        <v>3</v>
      </c>
      <c r="D756" s="58" t="s">
        <v>356</v>
      </c>
      <c r="E756" s="65" t="s">
        <v>357</v>
      </c>
      <c r="F756" s="63">
        <v>1</v>
      </c>
      <c r="G756" s="58" t="s">
        <v>80</v>
      </c>
      <c r="H756" s="58" t="s">
        <v>152</v>
      </c>
      <c r="I756" s="63"/>
      <c r="J756" s="63"/>
      <c r="K756" s="63"/>
      <c r="L756" s="63"/>
      <c r="M756" s="63"/>
      <c r="N756" s="63"/>
      <c r="O756" s="63">
        <v>0.5</v>
      </c>
      <c r="P756" s="63"/>
      <c r="Q756" s="63"/>
      <c r="R756" s="63"/>
      <c r="S756" s="63">
        <v>0.5</v>
      </c>
      <c r="T756" s="63"/>
      <c r="U756" s="58" t="s">
        <v>942</v>
      </c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>
        <v>120</v>
      </c>
      <c r="AG756" s="68"/>
    </row>
    <row r="757" spans="1:33" ht="36" x14ac:dyDescent="0.35">
      <c r="A757" s="94"/>
      <c r="B757" s="104"/>
      <c r="C757" s="94"/>
      <c r="D757" s="94" t="s">
        <v>1411</v>
      </c>
      <c r="E757" s="65" t="s">
        <v>916</v>
      </c>
      <c r="F757" s="63">
        <v>0.6</v>
      </c>
      <c r="G757" s="58" t="s">
        <v>73</v>
      </c>
      <c r="H757" s="58" t="s">
        <v>152</v>
      </c>
      <c r="I757" s="63"/>
      <c r="J757" s="63"/>
      <c r="K757" s="63"/>
      <c r="L757" s="63"/>
      <c r="M757" s="63">
        <v>0.33</v>
      </c>
      <c r="N757" s="63"/>
      <c r="O757" s="63"/>
      <c r="P757" s="63">
        <v>0.33</v>
      </c>
      <c r="Q757" s="63"/>
      <c r="R757" s="63"/>
      <c r="S757" s="63">
        <v>0.33</v>
      </c>
      <c r="T757" s="63"/>
      <c r="U757" s="94" t="s">
        <v>1407</v>
      </c>
      <c r="V757" s="130"/>
      <c r="W757" s="130"/>
      <c r="X757" s="130"/>
      <c r="Y757" s="130"/>
      <c r="Z757" s="130">
        <v>2000</v>
      </c>
      <c r="AA757" s="130"/>
      <c r="AB757" s="130"/>
      <c r="AC757" s="130">
        <v>2000</v>
      </c>
      <c r="AD757" s="130"/>
      <c r="AE757" s="130"/>
      <c r="AF757" s="130">
        <v>2000</v>
      </c>
      <c r="AG757" s="130"/>
    </row>
    <row r="758" spans="1:33" ht="36" x14ac:dyDescent="0.35">
      <c r="A758" s="94"/>
      <c r="B758" s="104"/>
      <c r="C758" s="94"/>
      <c r="D758" s="94"/>
      <c r="E758" s="65" t="s">
        <v>358</v>
      </c>
      <c r="F758" s="63">
        <v>0.4</v>
      </c>
      <c r="G758" s="58" t="s">
        <v>80</v>
      </c>
      <c r="H758" s="58" t="s">
        <v>101</v>
      </c>
      <c r="I758" s="63"/>
      <c r="J758" s="63"/>
      <c r="K758" s="63"/>
      <c r="L758" s="63"/>
      <c r="M758" s="63"/>
      <c r="N758" s="63"/>
      <c r="O758" s="63">
        <v>0.5</v>
      </c>
      <c r="P758" s="63"/>
      <c r="Q758" s="63"/>
      <c r="R758" s="63"/>
      <c r="S758" s="63"/>
      <c r="T758" s="63">
        <v>0.5</v>
      </c>
      <c r="U758" s="94"/>
      <c r="V758" s="130"/>
      <c r="W758" s="130"/>
      <c r="X758" s="130"/>
      <c r="Y758" s="130"/>
      <c r="Z758" s="130"/>
      <c r="AA758" s="130"/>
      <c r="AB758" s="130"/>
      <c r="AC758" s="130"/>
      <c r="AD758" s="130"/>
      <c r="AE758" s="130"/>
      <c r="AF758" s="130"/>
      <c r="AG758" s="130"/>
    </row>
    <row r="759" spans="1:33" ht="54" x14ac:dyDescent="0.35">
      <c r="A759" s="94"/>
      <c r="B759" s="104"/>
      <c r="C759" s="94"/>
      <c r="D759" s="94" t="s">
        <v>359</v>
      </c>
      <c r="E759" s="65" t="s">
        <v>917</v>
      </c>
      <c r="F759" s="63">
        <v>0.5</v>
      </c>
      <c r="G759" s="58" t="s">
        <v>73</v>
      </c>
      <c r="H759" s="58" t="s">
        <v>152</v>
      </c>
      <c r="I759" s="63"/>
      <c r="J759" s="63"/>
      <c r="K759" s="63"/>
      <c r="L759" s="63"/>
      <c r="M759" s="63">
        <v>0.33</v>
      </c>
      <c r="N759" s="63"/>
      <c r="O759" s="63"/>
      <c r="P759" s="63">
        <v>0.33</v>
      </c>
      <c r="Q759" s="63"/>
      <c r="R759" s="63"/>
      <c r="S759" s="63">
        <v>0.33</v>
      </c>
      <c r="T759" s="63"/>
      <c r="U759" s="94" t="s">
        <v>360</v>
      </c>
      <c r="V759" s="130"/>
      <c r="W759" s="130"/>
      <c r="X759" s="130"/>
      <c r="Y759" s="130"/>
      <c r="Z759" s="130">
        <v>167</v>
      </c>
      <c r="AA759" s="130"/>
      <c r="AB759" s="130"/>
      <c r="AC759" s="130">
        <v>167</v>
      </c>
      <c r="AD759" s="130"/>
      <c r="AE759" s="130"/>
      <c r="AF759" s="130">
        <v>166</v>
      </c>
      <c r="AG759" s="130"/>
    </row>
    <row r="760" spans="1:33" ht="72" x14ac:dyDescent="0.35">
      <c r="A760" s="94"/>
      <c r="B760" s="104"/>
      <c r="C760" s="94"/>
      <c r="D760" s="94"/>
      <c r="E760" s="65" t="s">
        <v>918</v>
      </c>
      <c r="F760" s="63">
        <v>0.5</v>
      </c>
      <c r="G760" s="58" t="s">
        <v>80</v>
      </c>
      <c r="H760" s="58" t="s">
        <v>152</v>
      </c>
      <c r="I760" s="63"/>
      <c r="J760" s="63"/>
      <c r="K760" s="63"/>
      <c r="L760" s="63"/>
      <c r="M760" s="63"/>
      <c r="N760" s="63"/>
      <c r="O760" s="63">
        <v>0.5</v>
      </c>
      <c r="P760" s="63"/>
      <c r="Q760" s="63"/>
      <c r="R760" s="63"/>
      <c r="S760" s="63">
        <v>0.5</v>
      </c>
      <c r="T760" s="63"/>
      <c r="U760" s="94"/>
      <c r="V760" s="130"/>
      <c r="W760" s="130"/>
      <c r="X760" s="130"/>
      <c r="Y760" s="130"/>
      <c r="Z760" s="130"/>
      <c r="AA760" s="130"/>
      <c r="AB760" s="130"/>
      <c r="AC760" s="130"/>
      <c r="AD760" s="130"/>
      <c r="AE760" s="130"/>
      <c r="AF760" s="130"/>
      <c r="AG760" s="130"/>
    </row>
    <row r="761" spans="1:33" ht="54" x14ac:dyDescent="0.35">
      <c r="A761" s="94"/>
      <c r="B761" s="104"/>
      <c r="C761" s="94"/>
      <c r="D761" s="94" t="s">
        <v>749</v>
      </c>
      <c r="E761" s="65" t="s">
        <v>361</v>
      </c>
      <c r="F761" s="63">
        <v>0.5</v>
      </c>
      <c r="G761" s="58" t="s">
        <v>69</v>
      </c>
      <c r="H761" s="58" t="s">
        <v>101</v>
      </c>
      <c r="I761" s="63"/>
      <c r="J761" s="63">
        <v>0.08</v>
      </c>
      <c r="K761" s="63">
        <v>0.09</v>
      </c>
      <c r="L761" s="63">
        <v>0.1</v>
      </c>
      <c r="M761" s="63">
        <v>0.09</v>
      </c>
      <c r="N761" s="63">
        <v>0.09</v>
      </c>
      <c r="O761" s="63">
        <v>0.1</v>
      </c>
      <c r="P761" s="63">
        <v>0.09</v>
      </c>
      <c r="Q761" s="63">
        <v>0.1</v>
      </c>
      <c r="R761" s="63">
        <v>0.09</v>
      </c>
      <c r="S761" s="63">
        <v>0.09</v>
      </c>
      <c r="T761" s="63">
        <v>0.08</v>
      </c>
      <c r="U761" s="94" t="s">
        <v>941</v>
      </c>
      <c r="V761" s="130"/>
      <c r="W761" s="130">
        <v>1080</v>
      </c>
      <c r="X761" s="130">
        <v>1215</v>
      </c>
      <c r="Y761" s="130">
        <v>1350</v>
      </c>
      <c r="Z761" s="130">
        <v>1215</v>
      </c>
      <c r="AA761" s="130">
        <v>1215</v>
      </c>
      <c r="AB761" s="130">
        <v>1350</v>
      </c>
      <c r="AC761" s="130">
        <v>1215</v>
      </c>
      <c r="AD761" s="130">
        <v>1350</v>
      </c>
      <c r="AE761" s="130">
        <v>1215</v>
      </c>
      <c r="AF761" s="130">
        <v>1215</v>
      </c>
      <c r="AG761" s="130">
        <v>1080</v>
      </c>
    </row>
    <row r="762" spans="1:33" ht="54" x14ac:dyDescent="0.35">
      <c r="A762" s="94"/>
      <c r="B762" s="104"/>
      <c r="C762" s="94"/>
      <c r="D762" s="94"/>
      <c r="E762" s="65" t="s">
        <v>362</v>
      </c>
      <c r="F762" s="63">
        <v>0.5</v>
      </c>
      <c r="G762" s="58" t="s">
        <v>73</v>
      </c>
      <c r="H762" s="58" t="s">
        <v>152</v>
      </c>
      <c r="I762" s="63"/>
      <c r="J762" s="63"/>
      <c r="K762" s="63"/>
      <c r="L762" s="63"/>
      <c r="M762" s="63">
        <v>0.5</v>
      </c>
      <c r="N762" s="63"/>
      <c r="O762" s="63"/>
      <c r="P762" s="63"/>
      <c r="Q762" s="63"/>
      <c r="R762" s="63"/>
      <c r="S762" s="63">
        <v>0.5</v>
      </c>
      <c r="T762" s="63"/>
      <c r="U762" s="94"/>
      <c r="V762" s="130"/>
      <c r="W762" s="130"/>
      <c r="X762" s="130"/>
      <c r="Y762" s="130"/>
      <c r="Z762" s="130"/>
      <c r="AA762" s="130"/>
      <c r="AB762" s="130"/>
      <c r="AC762" s="130"/>
      <c r="AD762" s="130"/>
      <c r="AE762" s="130"/>
      <c r="AF762" s="130"/>
      <c r="AG762" s="130"/>
    </row>
    <row r="763" spans="1:33" ht="36" x14ac:dyDescent="0.35">
      <c r="A763" s="94"/>
      <c r="B763" s="104"/>
      <c r="C763" s="94"/>
      <c r="D763" s="94" t="s">
        <v>750</v>
      </c>
      <c r="E763" s="65" t="s">
        <v>363</v>
      </c>
      <c r="F763" s="63">
        <v>0.7</v>
      </c>
      <c r="G763" s="58" t="s">
        <v>74</v>
      </c>
      <c r="H763" s="58" t="s">
        <v>152</v>
      </c>
      <c r="I763" s="63"/>
      <c r="J763" s="63"/>
      <c r="K763" s="63"/>
      <c r="L763" s="63"/>
      <c r="M763" s="63"/>
      <c r="N763" s="63">
        <v>0.5</v>
      </c>
      <c r="O763" s="63"/>
      <c r="P763" s="63"/>
      <c r="Q763" s="63"/>
      <c r="R763" s="63"/>
      <c r="S763" s="63">
        <v>0.5</v>
      </c>
      <c r="T763" s="63"/>
      <c r="U763" s="94" t="s">
        <v>940</v>
      </c>
      <c r="V763" s="130"/>
      <c r="W763" s="130"/>
      <c r="X763" s="130"/>
      <c r="Y763" s="130"/>
      <c r="Z763" s="130"/>
      <c r="AA763" s="130">
        <v>400</v>
      </c>
      <c r="AB763" s="130"/>
      <c r="AC763" s="130"/>
      <c r="AD763" s="130"/>
      <c r="AE763" s="130"/>
      <c r="AF763" s="130">
        <v>400</v>
      </c>
      <c r="AG763" s="130"/>
    </row>
    <row r="764" spans="1:33" ht="54" x14ac:dyDescent="0.35">
      <c r="A764" s="94"/>
      <c r="B764" s="104"/>
      <c r="C764" s="94"/>
      <c r="D764" s="94"/>
      <c r="E764" s="65" t="s">
        <v>939</v>
      </c>
      <c r="F764" s="63">
        <v>0.3</v>
      </c>
      <c r="G764" s="58" t="s">
        <v>179</v>
      </c>
      <c r="H764" s="58" t="s">
        <v>179</v>
      </c>
      <c r="I764" s="63"/>
      <c r="J764" s="63"/>
      <c r="K764" s="63"/>
      <c r="L764" s="63"/>
      <c r="M764" s="63"/>
      <c r="N764" s="63"/>
      <c r="O764" s="63"/>
      <c r="P764" s="63"/>
      <c r="Q764" s="63"/>
      <c r="R764" s="63">
        <v>1</v>
      </c>
      <c r="S764" s="63"/>
      <c r="T764" s="63"/>
      <c r="U764" s="94"/>
      <c r="V764" s="130"/>
      <c r="W764" s="130"/>
      <c r="X764" s="130"/>
      <c r="Y764" s="130"/>
      <c r="Z764" s="130"/>
      <c r="AA764" s="130"/>
      <c r="AB764" s="130"/>
      <c r="AC764" s="130"/>
      <c r="AD764" s="130"/>
      <c r="AE764" s="130"/>
      <c r="AF764" s="130"/>
      <c r="AG764" s="130"/>
    </row>
    <row r="765" spans="1:33" ht="72" x14ac:dyDescent="0.35">
      <c r="A765" s="94"/>
      <c r="B765" s="104"/>
      <c r="C765" s="94"/>
      <c r="D765" s="94" t="s">
        <v>751</v>
      </c>
      <c r="E765" s="65" t="s">
        <v>364</v>
      </c>
      <c r="F765" s="63">
        <v>0.5</v>
      </c>
      <c r="G765" s="58" t="s">
        <v>80</v>
      </c>
      <c r="H765" s="58" t="s">
        <v>152</v>
      </c>
      <c r="I765" s="63"/>
      <c r="J765" s="63"/>
      <c r="K765" s="63"/>
      <c r="L765" s="63"/>
      <c r="M765" s="63"/>
      <c r="N765" s="63"/>
      <c r="O765" s="63">
        <v>0.5</v>
      </c>
      <c r="P765" s="63"/>
      <c r="Q765" s="63"/>
      <c r="R765" s="63"/>
      <c r="S765" s="63">
        <v>0.5</v>
      </c>
      <c r="T765" s="63"/>
      <c r="U765" s="94" t="s">
        <v>938</v>
      </c>
      <c r="V765" s="130"/>
      <c r="W765" s="130"/>
      <c r="X765" s="130"/>
      <c r="Y765" s="130"/>
      <c r="Z765" s="130"/>
      <c r="AA765" s="130"/>
      <c r="AB765" s="130">
        <v>50</v>
      </c>
      <c r="AC765" s="130"/>
      <c r="AD765" s="130"/>
      <c r="AE765" s="130"/>
      <c r="AF765" s="130">
        <v>50</v>
      </c>
      <c r="AG765" s="130"/>
    </row>
    <row r="766" spans="1:33" ht="54" x14ac:dyDescent="0.35">
      <c r="A766" s="94"/>
      <c r="B766" s="104"/>
      <c r="C766" s="94"/>
      <c r="D766" s="94"/>
      <c r="E766" s="65" t="s">
        <v>365</v>
      </c>
      <c r="F766" s="63">
        <v>0.5</v>
      </c>
      <c r="G766" s="58" t="s">
        <v>152</v>
      </c>
      <c r="H766" s="58" t="s">
        <v>152</v>
      </c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>
        <v>1</v>
      </c>
      <c r="T766" s="63"/>
      <c r="U766" s="94"/>
      <c r="V766" s="130"/>
      <c r="W766" s="130"/>
      <c r="X766" s="130"/>
      <c r="Y766" s="130"/>
      <c r="Z766" s="130"/>
      <c r="AA766" s="130"/>
      <c r="AB766" s="130"/>
      <c r="AC766" s="130"/>
      <c r="AD766" s="130"/>
      <c r="AE766" s="130"/>
      <c r="AF766" s="130"/>
      <c r="AG766" s="130"/>
    </row>
    <row r="767" spans="1:33" ht="54" x14ac:dyDescent="0.35">
      <c r="A767" s="94"/>
      <c r="B767" s="104"/>
      <c r="C767" s="94"/>
      <c r="D767" s="94" t="s">
        <v>752</v>
      </c>
      <c r="E767" s="65" t="s">
        <v>366</v>
      </c>
      <c r="F767" s="63">
        <v>0.3</v>
      </c>
      <c r="G767" s="58" t="s">
        <v>74</v>
      </c>
      <c r="H767" s="58" t="s">
        <v>152</v>
      </c>
      <c r="I767" s="63"/>
      <c r="J767" s="63"/>
      <c r="K767" s="63"/>
      <c r="L767" s="63"/>
      <c r="M767" s="63"/>
      <c r="N767" s="63">
        <v>0.5</v>
      </c>
      <c r="O767" s="63"/>
      <c r="P767" s="63"/>
      <c r="Q767" s="63"/>
      <c r="R767" s="63"/>
      <c r="S767" s="63">
        <v>0.5</v>
      </c>
      <c r="T767" s="63"/>
      <c r="U767" s="94" t="s">
        <v>937</v>
      </c>
      <c r="V767" s="130"/>
      <c r="W767" s="130">
        <v>2500</v>
      </c>
      <c r="X767" s="130">
        <v>4000</v>
      </c>
      <c r="Y767" s="130">
        <v>4000</v>
      </c>
      <c r="Z767" s="130">
        <v>4500</v>
      </c>
      <c r="AA767" s="130">
        <v>4500</v>
      </c>
      <c r="AB767" s="130">
        <v>4500</v>
      </c>
      <c r="AC767" s="130">
        <v>4500</v>
      </c>
      <c r="AD767" s="130">
        <v>4000</v>
      </c>
      <c r="AE767" s="130">
        <v>4000</v>
      </c>
      <c r="AF767" s="130">
        <v>4000</v>
      </c>
      <c r="AG767" s="130">
        <v>4000</v>
      </c>
    </row>
    <row r="768" spans="1:33" ht="54" x14ac:dyDescent="0.35">
      <c r="A768" s="94"/>
      <c r="B768" s="104"/>
      <c r="C768" s="94"/>
      <c r="D768" s="94"/>
      <c r="E768" s="65" t="s">
        <v>367</v>
      </c>
      <c r="F768" s="63">
        <v>0.7</v>
      </c>
      <c r="G768" s="58" t="s">
        <v>69</v>
      </c>
      <c r="H768" s="58" t="s">
        <v>101</v>
      </c>
      <c r="I768" s="63"/>
      <c r="J768" s="63">
        <v>0.08</v>
      </c>
      <c r="K768" s="63">
        <v>0.1</v>
      </c>
      <c r="L768" s="63">
        <v>0.09</v>
      </c>
      <c r="M768" s="63">
        <v>0.09</v>
      </c>
      <c r="N768" s="63">
        <v>0.09</v>
      </c>
      <c r="O768" s="63">
        <v>0.09</v>
      </c>
      <c r="P768" s="63">
        <v>0.09</v>
      </c>
      <c r="Q768" s="63">
        <v>0.09</v>
      </c>
      <c r="R768" s="63">
        <v>0.1</v>
      </c>
      <c r="S768" s="63">
        <v>0.09</v>
      </c>
      <c r="T768" s="63">
        <v>0.09</v>
      </c>
      <c r="U768" s="94"/>
      <c r="V768" s="130"/>
      <c r="W768" s="130"/>
      <c r="X768" s="130"/>
      <c r="Y768" s="130"/>
      <c r="Z768" s="130"/>
      <c r="AA768" s="130"/>
      <c r="AB768" s="130"/>
      <c r="AC768" s="130"/>
      <c r="AD768" s="130"/>
      <c r="AE768" s="130"/>
      <c r="AF768" s="130"/>
      <c r="AG768" s="130"/>
    </row>
    <row r="769" spans="1:33" ht="54" x14ac:dyDescent="0.35">
      <c r="A769" s="94"/>
      <c r="B769" s="104"/>
      <c r="C769" s="94"/>
      <c r="D769" s="94" t="s">
        <v>753</v>
      </c>
      <c r="E769" s="65" t="s">
        <v>368</v>
      </c>
      <c r="F769" s="63">
        <v>0.8</v>
      </c>
      <c r="G769" s="58" t="s">
        <v>69</v>
      </c>
      <c r="H769" s="58" t="s">
        <v>101</v>
      </c>
      <c r="I769" s="63"/>
      <c r="J769" s="63">
        <v>0.09</v>
      </c>
      <c r="K769" s="63">
        <v>0.09</v>
      </c>
      <c r="L769" s="63">
        <v>0.09</v>
      </c>
      <c r="M769" s="63">
        <v>0.09</v>
      </c>
      <c r="N769" s="63">
        <v>0.09</v>
      </c>
      <c r="O769" s="63">
        <v>0.09</v>
      </c>
      <c r="P769" s="63">
        <v>0.09</v>
      </c>
      <c r="Q769" s="63">
        <v>0.09</v>
      </c>
      <c r="R769" s="63">
        <v>0.09</v>
      </c>
      <c r="S769" s="63">
        <v>0.09</v>
      </c>
      <c r="T769" s="63">
        <v>0.1</v>
      </c>
      <c r="U769" s="94" t="s">
        <v>936</v>
      </c>
      <c r="V769" s="94"/>
      <c r="W769" s="130">
        <v>1230</v>
      </c>
      <c r="X769" s="130">
        <v>1230</v>
      </c>
      <c r="Y769" s="130">
        <v>1230</v>
      </c>
      <c r="Z769" s="130">
        <v>1230</v>
      </c>
      <c r="AA769" s="130">
        <v>1230</v>
      </c>
      <c r="AB769" s="130">
        <v>1230</v>
      </c>
      <c r="AC769" s="130">
        <v>1230</v>
      </c>
      <c r="AD769" s="130">
        <v>1230</v>
      </c>
      <c r="AE769" s="130">
        <v>1230</v>
      </c>
      <c r="AF769" s="130">
        <v>1230</v>
      </c>
      <c r="AG769" s="130">
        <v>1230</v>
      </c>
    </row>
    <row r="770" spans="1:33" ht="90" x14ac:dyDescent="0.35">
      <c r="A770" s="94"/>
      <c r="B770" s="104"/>
      <c r="C770" s="94"/>
      <c r="D770" s="94"/>
      <c r="E770" s="65" t="s">
        <v>369</v>
      </c>
      <c r="F770" s="63">
        <v>0.2</v>
      </c>
      <c r="G770" s="58" t="s">
        <v>71</v>
      </c>
      <c r="H770" s="58" t="s">
        <v>152</v>
      </c>
      <c r="I770" s="63"/>
      <c r="J770" s="63"/>
      <c r="K770" s="63">
        <v>0.21</v>
      </c>
      <c r="L770" s="63"/>
      <c r="M770" s="63"/>
      <c r="N770" s="63">
        <v>0.26</v>
      </c>
      <c r="O770" s="63"/>
      <c r="P770" s="63"/>
      <c r="Q770" s="63">
        <v>0.26</v>
      </c>
      <c r="R770" s="63"/>
      <c r="S770" s="63">
        <v>0.27</v>
      </c>
      <c r="T770" s="63"/>
      <c r="U770" s="94"/>
      <c r="V770" s="94"/>
      <c r="W770" s="130"/>
      <c r="X770" s="130"/>
      <c r="Y770" s="130"/>
      <c r="Z770" s="130"/>
      <c r="AA770" s="130"/>
      <c r="AB770" s="130"/>
      <c r="AC770" s="130"/>
      <c r="AD770" s="130"/>
      <c r="AE770" s="130"/>
      <c r="AF770" s="130"/>
      <c r="AG770" s="130"/>
    </row>
    <row r="771" spans="1:33" ht="54" x14ac:dyDescent="0.35">
      <c r="A771" s="94"/>
      <c r="B771" s="104"/>
      <c r="C771" s="94"/>
      <c r="D771" s="58" t="s">
        <v>754</v>
      </c>
      <c r="E771" s="65" t="s">
        <v>370</v>
      </c>
      <c r="F771" s="63">
        <v>1</v>
      </c>
      <c r="G771" s="58" t="s">
        <v>74</v>
      </c>
      <c r="H771" s="58" t="s">
        <v>101</v>
      </c>
      <c r="I771" s="63"/>
      <c r="J771" s="63"/>
      <c r="K771" s="63"/>
      <c r="L771" s="63"/>
      <c r="M771" s="63"/>
      <c r="N771" s="63">
        <v>0.5</v>
      </c>
      <c r="O771" s="63"/>
      <c r="P771" s="63"/>
      <c r="Q771" s="63"/>
      <c r="R771" s="63"/>
      <c r="S771" s="63"/>
      <c r="T771" s="63">
        <v>0.5</v>
      </c>
      <c r="U771" s="58" t="s">
        <v>371</v>
      </c>
      <c r="V771" s="68"/>
      <c r="W771" s="68"/>
      <c r="X771" s="68"/>
      <c r="Y771" s="68"/>
      <c r="Z771" s="68"/>
      <c r="AA771" s="68">
        <v>7</v>
      </c>
      <c r="AB771" s="68"/>
      <c r="AC771" s="68"/>
      <c r="AD771" s="68"/>
      <c r="AE771" s="68"/>
      <c r="AF771" s="68"/>
      <c r="AG771" s="68">
        <v>7</v>
      </c>
    </row>
    <row r="772" spans="1:33" ht="54" x14ac:dyDescent="0.35">
      <c r="A772" s="94"/>
      <c r="B772" s="104" t="s">
        <v>47</v>
      </c>
      <c r="C772" s="94" t="s">
        <v>4</v>
      </c>
      <c r="D772" s="94" t="s">
        <v>755</v>
      </c>
      <c r="E772" s="65" t="s">
        <v>372</v>
      </c>
      <c r="F772" s="63">
        <v>0.2</v>
      </c>
      <c r="G772" s="58" t="s">
        <v>73</v>
      </c>
      <c r="H772" s="58" t="s">
        <v>73</v>
      </c>
      <c r="I772" s="63"/>
      <c r="J772" s="63"/>
      <c r="K772" s="63"/>
      <c r="L772" s="63"/>
      <c r="M772" s="63">
        <v>1</v>
      </c>
      <c r="N772" s="63"/>
      <c r="O772" s="63"/>
      <c r="P772" s="63"/>
      <c r="Q772" s="63"/>
      <c r="R772" s="63"/>
      <c r="S772" s="63"/>
      <c r="T772" s="63"/>
      <c r="U772" s="94" t="s">
        <v>935</v>
      </c>
      <c r="V772" s="130"/>
      <c r="W772" s="130"/>
      <c r="X772" s="130"/>
      <c r="Y772" s="130">
        <v>70</v>
      </c>
      <c r="Z772" s="130"/>
      <c r="AA772" s="130"/>
      <c r="AB772" s="130">
        <f>175+70</f>
        <v>245</v>
      </c>
      <c r="AC772" s="130"/>
      <c r="AD772" s="130"/>
      <c r="AE772" s="130"/>
      <c r="AF772" s="130">
        <v>70</v>
      </c>
      <c r="AG772" s="130"/>
    </row>
    <row r="773" spans="1:33" ht="36" x14ac:dyDescent="0.35">
      <c r="A773" s="94"/>
      <c r="B773" s="104"/>
      <c r="C773" s="94"/>
      <c r="D773" s="94"/>
      <c r="E773" s="65" t="s">
        <v>373</v>
      </c>
      <c r="F773" s="63">
        <v>0.4</v>
      </c>
      <c r="G773" s="58" t="s">
        <v>80</v>
      </c>
      <c r="H773" s="58" t="s">
        <v>80</v>
      </c>
      <c r="I773" s="63"/>
      <c r="J773" s="63"/>
      <c r="K773" s="63"/>
      <c r="L773" s="63"/>
      <c r="M773" s="63"/>
      <c r="N773" s="63"/>
      <c r="O773" s="63">
        <v>1</v>
      </c>
      <c r="P773" s="63"/>
      <c r="Q773" s="63"/>
      <c r="R773" s="63"/>
      <c r="S773" s="63"/>
      <c r="T773" s="63"/>
      <c r="U773" s="94"/>
      <c r="V773" s="130"/>
      <c r="W773" s="130"/>
      <c r="X773" s="130"/>
      <c r="Y773" s="130"/>
      <c r="Z773" s="130"/>
      <c r="AA773" s="130"/>
      <c r="AB773" s="130"/>
      <c r="AC773" s="130"/>
      <c r="AD773" s="130"/>
      <c r="AE773" s="130"/>
      <c r="AF773" s="130"/>
      <c r="AG773" s="130"/>
    </row>
    <row r="774" spans="1:33" ht="36" x14ac:dyDescent="0.35">
      <c r="A774" s="94"/>
      <c r="B774" s="104"/>
      <c r="C774" s="94"/>
      <c r="D774" s="94"/>
      <c r="E774" s="65" t="s">
        <v>374</v>
      </c>
      <c r="F774" s="63">
        <v>0.4</v>
      </c>
      <c r="G774" s="58" t="s">
        <v>72</v>
      </c>
      <c r="H774" s="58" t="s">
        <v>152</v>
      </c>
      <c r="I774" s="63"/>
      <c r="J774" s="63"/>
      <c r="K774" s="63"/>
      <c r="L774" s="63">
        <v>0.33</v>
      </c>
      <c r="M774" s="63"/>
      <c r="N774" s="63"/>
      <c r="O774" s="63">
        <v>0.33</v>
      </c>
      <c r="P774" s="63"/>
      <c r="Q774" s="63"/>
      <c r="R774" s="63"/>
      <c r="S774" s="63">
        <v>0.34</v>
      </c>
      <c r="T774" s="63"/>
      <c r="U774" s="94"/>
      <c r="V774" s="130"/>
      <c r="W774" s="130"/>
      <c r="X774" s="130"/>
      <c r="Y774" s="130"/>
      <c r="Z774" s="130"/>
      <c r="AA774" s="130"/>
      <c r="AB774" s="130"/>
      <c r="AC774" s="130"/>
      <c r="AD774" s="130"/>
      <c r="AE774" s="130"/>
      <c r="AF774" s="130"/>
      <c r="AG774" s="130"/>
    </row>
    <row r="775" spans="1:33" ht="54" x14ac:dyDescent="0.35">
      <c r="A775" s="94"/>
      <c r="B775" s="104"/>
      <c r="C775" s="94"/>
      <c r="D775" s="94" t="s">
        <v>756</v>
      </c>
      <c r="E775" s="65" t="s">
        <v>375</v>
      </c>
      <c r="F775" s="63">
        <v>0.4</v>
      </c>
      <c r="G775" s="58" t="s">
        <v>71</v>
      </c>
      <c r="H775" s="58" t="s">
        <v>71</v>
      </c>
      <c r="I775" s="63"/>
      <c r="J775" s="63"/>
      <c r="K775" s="63">
        <v>1</v>
      </c>
      <c r="L775" s="63"/>
      <c r="M775" s="63"/>
      <c r="N775" s="63"/>
      <c r="O775" s="63"/>
      <c r="P775" s="63"/>
      <c r="Q775" s="63"/>
      <c r="R775" s="63"/>
      <c r="S775" s="63"/>
      <c r="T775" s="63"/>
      <c r="U775" s="94" t="s">
        <v>934</v>
      </c>
      <c r="V775" s="130"/>
      <c r="W775" s="130"/>
      <c r="X775" s="130"/>
      <c r="Y775" s="130"/>
      <c r="Z775" s="130"/>
      <c r="AA775" s="130">
        <v>1</v>
      </c>
      <c r="AB775" s="130"/>
      <c r="AC775" s="130"/>
      <c r="AD775" s="130"/>
      <c r="AE775" s="130"/>
      <c r="AF775" s="130">
        <v>1</v>
      </c>
      <c r="AG775" s="130"/>
    </row>
    <row r="776" spans="1:33" ht="36" x14ac:dyDescent="0.35">
      <c r="A776" s="94"/>
      <c r="B776" s="104"/>
      <c r="C776" s="94"/>
      <c r="D776" s="94"/>
      <c r="E776" s="65" t="s">
        <v>376</v>
      </c>
      <c r="F776" s="63">
        <v>0.6</v>
      </c>
      <c r="G776" s="58" t="s">
        <v>74</v>
      </c>
      <c r="H776" s="58" t="s">
        <v>152</v>
      </c>
      <c r="I776" s="63"/>
      <c r="J776" s="63"/>
      <c r="K776" s="63"/>
      <c r="L776" s="63"/>
      <c r="M776" s="63"/>
      <c r="N776" s="63">
        <v>0.5</v>
      </c>
      <c r="O776" s="63"/>
      <c r="P776" s="63"/>
      <c r="Q776" s="63"/>
      <c r="R776" s="63"/>
      <c r="S776" s="63">
        <v>0.5</v>
      </c>
      <c r="T776" s="63"/>
      <c r="U776" s="94"/>
      <c r="V776" s="130"/>
      <c r="W776" s="130"/>
      <c r="X776" s="130"/>
      <c r="Y776" s="130"/>
      <c r="Z776" s="130"/>
      <c r="AA776" s="130"/>
      <c r="AB776" s="130"/>
      <c r="AC776" s="130"/>
      <c r="AD776" s="130"/>
      <c r="AE776" s="130"/>
      <c r="AF776" s="130"/>
      <c r="AG776" s="130"/>
    </row>
    <row r="777" spans="1:33" ht="54" x14ac:dyDescent="0.35">
      <c r="A777" s="94"/>
      <c r="B777" s="104" t="s">
        <v>49</v>
      </c>
      <c r="C777" s="94" t="s">
        <v>4</v>
      </c>
      <c r="D777" s="94" t="s">
        <v>757</v>
      </c>
      <c r="E777" s="65" t="s">
        <v>377</v>
      </c>
      <c r="F777" s="63">
        <v>0.5</v>
      </c>
      <c r="G777" s="58" t="s">
        <v>71</v>
      </c>
      <c r="H777" s="58" t="s">
        <v>101</v>
      </c>
      <c r="I777" s="63"/>
      <c r="J777" s="63"/>
      <c r="K777" s="63">
        <v>0.25</v>
      </c>
      <c r="L777" s="63"/>
      <c r="M777" s="63"/>
      <c r="N777" s="63">
        <v>0.25</v>
      </c>
      <c r="O777" s="63"/>
      <c r="P777" s="63"/>
      <c r="Q777" s="63">
        <v>0.25</v>
      </c>
      <c r="R777" s="63"/>
      <c r="S777" s="63"/>
      <c r="T777" s="63">
        <v>0.25</v>
      </c>
      <c r="U777" s="94" t="s">
        <v>933</v>
      </c>
      <c r="V777" s="130"/>
      <c r="W777" s="130"/>
      <c r="X777" s="130"/>
      <c r="Y777" s="130">
        <v>100</v>
      </c>
      <c r="Z777" s="130"/>
      <c r="AA777" s="130"/>
      <c r="AB777" s="130">
        <v>100</v>
      </c>
      <c r="AC777" s="130"/>
      <c r="AD777" s="130"/>
      <c r="AE777" s="130"/>
      <c r="AF777" s="130">
        <v>100</v>
      </c>
      <c r="AG777" s="130"/>
    </row>
    <row r="778" spans="1:33" ht="162" x14ac:dyDescent="0.35">
      <c r="A778" s="94"/>
      <c r="B778" s="104"/>
      <c r="C778" s="94"/>
      <c r="D778" s="94"/>
      <c r="E778" s="65" t="s">
        <v>378</v>
      </c>
      <c r="F778" s="63">
        <v>0.5</v>
      </c>
      <c r="G778" s="58" t="s">
        <v>72</v>
      </c>
      <c r="H778" s="58" t="s">
        <v>152</v>
      </c>
      <c r="I778" s="63"/>
      <c r="J778" s="63"/>
      <c r="K778" s="63"/>
      <c r="L778" s="63">
        <v>0.33</v>
      </c>
      <c r="M778" s="63"/>
      <c r="N778" s="63"/>
      <c r="O778" s="63">
        <v>0.33</v>
      </c>
      <c r="P778" s="63"/>
      <c r="Q778" s="63"/>
      <c r="R778" s="63"/>
      <c r="S778" s="63">
        <v>0.34</v>
      </c>
      <c r="T778" s="63"/>
      <c r="U778" s="94"/>
      <c r="V778" s="130"/>
      <c r="W778" s="130"/>
      <c r="X778" s="130"/>
      <c r="Y778" s="130"/>
      <c r="Z778" s="130"/>
      <c r="AA778" s="130"/>
      <c r="AB778" s="130"/>
      <c r="AC778" s="130"/>
      <c r="AD778" s="130"/>
      <c r="AE778" s="130"/>
      <c r="AF778" s="130"/>
      <c r="AG778" s="130"/>
    </row>
    <row r="779" spans="1:33" ht="54" x14ac:dyDescent="0.35">
      <c r="A779" s="94"/>
      <c r="B779" s="94" t="s">
        <v>51</v>
      </c>
      <c r="C779" s="94" t="s">
        <v>7</v>
      </c>
      <c r="D779" s="94" t="s">
        <v>931</v>
      </c>
      <c r="E779" s="65" t="s">
        <v>379</v>
      </c>
      <c r="F779" s="63">
        <v>0.3</v>
      </c>
      <c r="G779" s="58" t="s">
        <v>71</v>
      </c>
      <c r="H779" s="58" t="s">
        <v>179</v>
      </c>
      <c r="I779" s="63"/>
      <c r="J779" s="63"/>
      <c r="K779" s="63">
        <v>0.25</v>
      </c>
      <c r="L779" s="63"/>
      <c r="M779" s="63">
        <v>0.25</v>
      </c>
      <c r="N779" s="63"/>
      <c r="O779" s="63"/>
      <c r="P779" s="63">
        <v>0.25</v>
      </c>
      <c r="Q779" s="63"/>
      <c r="R779" s="63">
        <v>0.25</v>
      </c>
      <c r="S779" s="63"/>
      <c r="T779" s="63"/>
      <c r="U779" s="94" t="s">
        <v>932</v>
      </c>
      <c r="V779" s="130"/>
      <c r="W779" s="130"/>
      <c r="X779" s="130"/>
      <c r="Y779" s="130"/>
      <c r="Z779" s="130"/>
      <c r="AA779" s="130"/>
      <c r="AB779" s="130"/>
      <c r="AC779" s="130">
        <v>1</v>
      </c>
      <c r="AD779" s="130"/>
      <c r="AE779" s="130"/>
      <c r="AF779" s="130"/>
      <c r="AG779" s="130"/>
    </row>
    <row r="780" spans="1:33" ht="54" x14ac:dyDescent="0.35">
      <c r="A780" s="94"/>
      <c r="B780" s="94"/>
      <c r="C780" s="94"/>
      <c r="D780" s="94"/>
      <c r="E780" s="65" t="s">
        <v>380</v>
      </c>
      <c r="F780" s="63">
        <v>0.1</v>
      </c>
      <c r="G780" s="58" t="s">
        <v>72</v>
      </c>
      <c r="H780" s="58" t="s">
        <v>72</v>
      </c>
      <c r="I780" s="63"/>
      <c r="J780" s="63"/>
      <c r="K780" s="63"/>
      <c r="L780" s="63">
        <v>1</v>
      </c>
      <c r="M780" s="63"/>
      <c r="N780" s="63"/>
      <c r="O780" s="63"/>
      <c r="P780" s="63"/>
      <c r="Q780" s="63"/>
      <c r="R780" s="63"/>
      <c r="S780" s="63"/>
      <c r="T780" s="63"/>
      <c r="U780" s="94"/>
      <c r="V780" s="130"/>
      <c r="W780" s="130"/>
      <c r="X780" s="130"/>
      <c r="Y780" s="130"/>
      <c r="Z780" s="130"/>
      <c r="AA780" s="130"/>
      <c r="AB780" s="130"/>
      <c r="AC780" s="130"/>
      <c r="AD780" s="130"/>
      <c r="AE780" s="130"/>
      <c r="AF780" s="130"/>
      <c r="AG780" s="130"/>
    </row>
    <row r="781" spans="1:33" ht="72" x14ac:dyDescent="0.35">
      <c r="A781" s="94"/>
      <c r="B781" s="94"/>
      <c r="C781" s="94"/>
      <c r="D781" s="94"/>
      <c r="E781" s="65" t="s">
        <v>381</v>
      </c>
      <c r="F781" s="63">
        <v>0.2</v>
      </c>
      <c r="G781" s="58" t="s">
        <v>74</v>
      </c>
      <c r="H781" s="58" t="s">
        <v>74</v>
      </c>
      <c r="I781" s="63"/>
      <c r="J781" s="63"/>
      <c r="K781" s="63"/>
      <c r="L781" s="63"/>
      <c r="M781" s="63"/>
      <c r="N781" s="63">
        <v>1</v>
      </c>
      <c r="O781" s="63"/>
      <c r="P781" s="63"/>
      <c r="Q781" s="63"/>
      <c r="R781" s="63"/>
      <c r="S781" s="63"/>
      <c r="T781" s="63"/>
      <c r="U781" s="94"/>
      <c r="V781" s="130"/>
      <c r="W781" s="130"/>
      <c r="X781" s="130"/>
      <c r="Y781" s="130"/>
      <c r="Z781" s="130"/>
      <c r="AA781" s="130"/>
      <c r="AB781" s="130"/>
      <c r="AC781" s="130"/>
      <c r="AD781" s="130"/>
      <c r="AE781" s="130"/>
      <c r="AF781" s="130"/>
      <c r="AG781" s="130"/>
    </row>
    <row r="782" spans="1:33" ht="36" x14ac:dyDescent="0.35">
      <c r="A782" s="94"/>
      <c r="B782" s="94"/>
      <c r="C782" s="94"/>
      <c r="D782" s="94"/>
      <c r="E782" s="65" t="s">
        <v>382</v>
      </c>
      <c r="F782" s="63">
        <v>0.35</v>
      </c>
      <c r="G782" s="58" t="s">
        <v>99</v>
      </c>
      <c r="H782" s="58" t="s">
        <v>99</v>
      </c>
      <c r="I782" s="63"/>
      <c r="J782" s="63"/>
      <c r="K782" s="63"/>
      <c r="L782" s="63"/>
      <c r="M782" s="63"/>
      <c r="N782" s="63"/>
      <c r="O782" s="63"/>
      <c r="P782" s="63">
        <v>1</v>
      </c>
      <c r="Q782" s="63"/>
      <c r="R782" s="63"/>
      <c r="S782" s="63"/>
      <c r="T782" s="63"/>
      <c r="U782" s="94"/>
      <c r="V782" s="130"/>
      <c r="W782" s="130"/>
      <c r="X782" s="130"/>
      <c r="Y782" s="130"/>
      <c r="Z782" s="130"/>
      <c r="AA782" s="130"/>
      <c r="AB782" s="130"/>
      <c r="AC782" s="130"/>
      <c r="AD782" s="130"/>
      <c r="AE782" s="130"/>
      <c r="AF782" s="130"/>
      <c r="AG782" s="130"/>
    </row>
    <row r="783" spans="1:33" x14ac:dyDescent="0.35">
      <c r="A783" s="94"/>
      <c r="B783" s="94"/>
      <c r="C783" s="94"/>
      <c r="D783" s="94"/>
      <c r="E783" s="65" t="s">
        <v>383</v>
      </c>
      <c r="F783" s="63">
        <v>0.05</v>
      </c>
      <c r="G783" s="58" t="s">
        <v>179</v>
      </c>
      <c r="H783" s="58" t="s">
        <v>152</v>
      </c>
      <c r="I783" s="63"/>
      <c r="J783" s="63"/>
      <c r="K783" s="63"/>
      <c r="L783" s="63"/>
      <c r="M783" s="63"/>
      <c r="N783" s="63"/>
      <c r="O783" s="63"/>
      <c r="P783" s="63"/>
      <c r="Q783" s="63"/>
      <c r="R783" s="63">
        <v>0.5</v>
      </c>
      <c r="S783" s="63">
        <v>0.5</v>
      </c>
      <c r="T783" s="63"/>
      <c r="U783" s="94"/>
      <c r="V783" s="130"/>
      <c r="W783" s="130"/>
      <c r="X783" s="130"/>
      <c r="Y783" s="130"/>
      <c r="Z783" s="130"/>
      <c r="AA783" s="130"/>
      <c r="AB783" s="130"/>
      <c r="AC783" s="130"/>
      <c r="AD783" s="130"/>
      <c r="AE783" s="130"/>
      <c r="AF783" s="130"/>
      <c r="AG783" s="130"/>
    </row>
    <row r="784" spans="1:33" ht="90" x14ac:dyDescent="0.35">
      <c r="A784" s="94"/>
      <c r="B784" s="94"/>
      <c r="C784" s="94"/>
      <c r="D784" s="58" t="s">
        <v>758</v>
      </c>
      <c r="E784" s="65" t="s">
        <v>384</v>
      </c>
      <c r="F784" s="63">
        <v>1</v>
      </c>
      <c r="G784" s="58" t="s">
        <v>152</v>
      </c>
      <c r="H784" s="58" t="s">
        <v>152</v>
      </c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>
        <v>1</v>
      </c>
      <c r="T784" s="63"/>
      <c r="U784" s="58" t="s">
        <v>930</v>
      </c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>
        <v>1</v>
      </c>
      <c r="AG784" s="68"/>
    </row>
    <row r="785" spans="1:33" ht="72" x14ac:dyDescent="0.35">
      <c r="A785" s="94"/>
      <c r="B785" s="94"/>
      <c r="C785" s="94"/>
      <c r="D785" s="58" t="s">
        <v>759</v>
      </c>
      <c r="E785" s="65" t="s">
        <v>385</v>
      </c>
      <c r="F785" s="63">
        <v>1</v>
      </c>
      <c r="G785" s="58" t="s">
        <v>72</v>
      </c>
      <c r="H785" s="58" t="s">
        <v>152</v>
      </c>
      <c r="I785" s="63"/>
      <c r="J785" s="63"/>
      <c r="K785" s="63"/>
      <c r="L785" s="63">
        <v>0.33</v>
      </c>
      <c r="M785" s="63"/>
      <c r="N785" s="63"/>
      <c r="O785" s="63">
        <v>0.33</v>
      </c>
      <c r="P785" s="63"/>
      <c r="Q785" s="63"/>
      <c r="R785" s="63"/>
      <c r="S785" s="63">
        <v>0.34</v>
      </c>
      <c r="T785" s="63"/>
      <c r="U785" s="58" t="s">
        <v>929</v>
      </c>
      <c r="V785" s="68"/>
      <c r="W785" s="68"/>
      <c r="X785" s="68"/>
      <c r="Y785" s="68">
        <v>1</v>
      </c>
      <c r="Z785" s="68"/>
      <c r="AA785" s="68"/>
      <c r="AB785" s="68">
        <v>1</v>
      </c>
      <c r="AC785" s="68"/>
      <c r="AD785" s="68"/>
      <c r="AE785" s="68"/>
      <c r="AF785" s="68">
        <v>1</v>
      </c>
      <c r="AG785" s="68"/>
    </row>
    <row r="786" spans="1:33" x14ac:dyDescent="0.35">
      <c r="A786" s="94"/>
      <c r="B786" s="94"/>
      <c r="C786" s="94"/>
      <c r="D786" s="94" t="s">
        <v>760</v>
      </c>
      <c r="E786" s="65" t="s">
        <v>386</v>
      </c>
      <c r="F786" s="63">
        <v>0.25</v>
      </c>
      <c r="G786" s="58" t="s">
        <v>71</v>
      </c>
      <c r="H786" s="58" t="s">
        <v>71</v>
      </c>
      <c r="I786" s="63"/>
      <c r="J786" s="63"/>
      <c r="K786" s="63">
        <v>1</v>
      </c>
      <c r="L786" s="63"/>
      <c r="M786" s="63"/>
      <c r="N786" s="63"/>
      <c r="O786" s="63" t="s">
        <v>90</v>
      </c>
      <c r="P786" s="63"/>
      <c r="Q786" s="63"/>
      <c r="R786" s="63"/>
      <c r="S786" s="63"/>
      <c r="T786" s="63"/>
      <c r="U786" s="94" t="s">
        <v>928</v>
      </c>
      <c r="V786" s="130"/>
      <c r="W786" s="130"/>
      <c r="X786" s="130"/>
      <c r="Y786" s="130"/>
      <c r="Z786" s="130"/>
      <c r="AA786" s="130"/>
      <c r="AB786" s="130"/>
      <c r="AC786" s="130"/>
      <c r="AD786" s="130"/>
      <c r="AE786" s="130"/>
      <c r="AF786" s="130"/>
      <c r="AG786" s="130">
        <v>1</v>
      </c>
    </row>
    <row r="787" spans="1:33" ht="54" x14ac:dyDescent="0.35">
      <c r="A787" s="94"/>
      <c r="B787" s="94"/>
      <c r="C787" s="94"/>
      <c r="D787" s="94"/>
      <c r="E787" s="65" t="s">
        <v>387</v>
      </c>
      <c r="F787" s="63">
        <v>0.25</v>
      </c>
      <c r="G787" s="58" t="s">
        <v>80</v>
      </c>
      <c r="H787" s="58" t="s">
        <v>80</v>
      </c>
      <c r="I787" s="63"/>
      <c r="J787" s="63"/>
      <c r="K787" s="63"/>
      <c r="L787" s="63"/>
      <c r="M787" s="63"/>
      <c r="N787" s="63"/>
      <c r="O787" s="63">
        <v>1</v>
      </c>
      <c r="P787" s="63"/>
      <c r="Q787" s="63"/>
      <c r="R787" s="63"/>
      <c r="S787" s="63"/>
      <c r="T787" s="63"/>
      <c r="U787" s="94"/>
      <c r="V787" s="130"/>
      <c r="W787" s="130"/>
      <c r="X787" s="130"/>
      <c r="Y787" s="130"/>
      <c r="Z787" s="130"/>
      <c r="AA787" s="130"/>
      <c r="AB787" s="130"/>
      <c r="AC787" s="130"/>
      <c r="AD787" s="130"/>
      <c r="AE787" s="130"/>
      <c r="AF787" s="130"/>
      <c r="AG787" s="130"/>
    </row>
    <row r="788" spans="1:33" ht="36" x14ac:dyDescent="0.35">
      <c r="A788" s="94"/>
      <c r="B788" s="94"/>
      <c r="C788" s="94"/>
      <c r="D788" s="94"/>
      <c r="E788" s="65" t="s">
        <v>388</v>
      </c>
      <c r="F788" s="63">
        <v>0.25</v>
      </c>
      <c r="G788" s="58" t="s">
        <v>100</v>
      </c>
      <c r="H788" s="58" t="s">
        <v>100</v>
      </c>
      <c r="I788" s="63"/>
      <c r="J788" s="63"/>
      <c r="K788" s="63"/>
      <c r="L788" s="63"/>
      <c r="M788" s="63"/>
      <c r="N788" s="63"/>
      <c r="O788" s="63" t="s">
        <v>90</v>
      </c>
      <c r="P788" s="63"/>
      <c r="Q788" s="63">
        <v>1</v>
      </c>
      <c r="R788" s="63"/>
      <c r="S788" s="63"/>
      <c r="T788" s="63"/>
      <c r="U788" s="94"/>
      <c r="V788" s="130"/>
      <c r="W788" s="130"/>
      <c r="X788" s="130"/>
      <c r="Y788" s="130"/>
      <c r="Z788" s="130"/>
      <c r="AA788" s="130"/>
      <c r="AB788" s="130"/>
      <c r="AC788" s="130"/>
      <c r="AD788" s="130"/>
      <c r="AE788" s="130"/>
      <c r="AF788" s="130"/>
      <c r="AG788" s="130"/>
    </row>
    <row r="789" spans="1:33" ht="36" x14ac:dyDescent="0.35">
      <c r="A789" s="94"/>
      <c r="B789" s="94"/>
      <c r="C789" s="94"/>
      <c r="D789" s="94"/>
      <c r="E789" s="65" t="s">
        <v>389</v>
      </c>
      <c r="F789" s="63">
        <v>0.25</v>
      </c>
      <c r="G789" s="58" t="s">
        <v>101</v>
      </c>
      <c r="H789" s="58" t="s">
        <v>101</v>
      </c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>
        <v>1</v>
      </c>
      <c r="U789" s="94"/>
      <c r="V789" s="130"/>
      <c r="W789" s="130"/>
      <c r="X789" s="130"/>
      <c r="Y789" s="130"/>
      <c r="Z789" s="130"/>
      <c r="AA789" s="130"/>
      <c r="AB789" s="130"/>
      <c r="AC789" s="130"/>
      <c r="AD789" s="130"/>
      <c r="AE789" s="130"/>
      <c r="AF789" s="130"/>
      <c r="AG789" s="130"/>
    </row>
    <row r="790" spans="1:33" ht="36" x14ac:dyDescent="0.35">
      <c r="A790" s="94"/>
      <c r="B790" s="94"/>
      <c r="C790" s="94"/>
      <c r="D790" s="94" t="s">
        <v>761</v>
      </c>
      <c r="E790" s="65" t="s">
        <v>390</v>
      </c>
      <c r="F790" s="63">
        <v>0.3</v>
      </c>
      <c r="G790" s="58" t="s">
        <v>71</v>
      </c>
      <c r="H790" s="58" t="s">
        <v>71</v>
      </c>
      <c r="I790" s="63"/>
      <c r="J790" s="63"/>
      <c r="K790" s="63">
        <v>1</v>
      </c>
      <c r="L790" s="63"/>
      <c r="M790" s="63"/>
      <c r="N790" s="63"/>
      <c r="O790" s="63"/>
      <c r="P790" s="63"/>
      <c r="Q790" s="63"/>
      <c r="R790" s="63"/>
      <c r="S790" s="63"/>
      <c r="T790" s="63"/>
      <c r="U790" s="94" t="s">
        <v>921</v>
      </c>
      <c r="V790" s="130"/>
      <c r="W790" s="130"/>
      <c r="X790" s="130"/>
      <c r="Y790" s="130"/>
      <c r="Z790" s="130"/>
      <c r="AA790" s="130"/>
      <c r="AB790" s="130"/>
      <c r="AC790" s="130"/>
      <c r="AD790" s="130"/>
      <c r="AE790" s="130"/>
      <c r="AF790" s="130"/>
      <c r="AG790" s="130">
        <v>1</v>
      </c>
    </row>
    <row r="791" spans="1:33" x14ac:dyDescent="0.35">
      <c r="A791" s="94"/>
      <c r="B791" s="94"/>
      <c r="C791" s="94"/>
      <c r="D791" s="94"/>
      <c r="E791" s="65" t="s">
        <v>391</v>
      </c>
      <c r="F791" s="63">
        <v>0.3</v>
      </c>
      <c r="G791" s="58" t="s">
        <v>80</v>
      </c>
      <c r="H791" s="58" t="s">
        <v>80</v>
      </c>
      <c r="I791" s="63"/>
      <c r="J791" s="63"/>
      <c r="K791" s="63"/>
      <c r="L791" s="63"/>
      <c r="M791" s="63"/>
      <c r="N791" s="63"/>
      <c r="O791" s="63">
        <v>1</v>
      </c>
      <c r="P791" s="63"/>
      <c r="Q791" s="63"/>
      <c r="R791" s="63"/>
      <c r="S791" s="63"/>
      <c r="T791" s="63"/>
      <c r="U791" s="94"/>
      <c r="V791" s="130"/>
      <c r="W791" s="130"/>
      <c r="X791" s="130"/>
      <c r="Y791" s="130"/>
      <c r="Z791" s="130"/>
      <c r="AA791" s="130"/>
      <c r="AB791" s="130"/>
      <c r="AC791" s="130"/>
      <c r="AD791" s="130"/>
      <c r="AE791" s="130"/>
      <c r="AF791" s="130"/>
      <c r="AG791" s="130"/>
    </row>
    <row r="792" spans="1:33" x14ac:dyDescent="0.35">
      <c r="A792" s="94"/>
      <c r="B792" s="94"/>
      <c r="C792" s="94"/>
      <c r="D792" s="94"/>
      <c r="E792" s="65" t="s">
        <v>392</v>
      </c>
      <c r="F792" s="63">
        <v>0.4</v>
      </c>
      <c r="G792" s="58" t="s">
        <v>101</v>
      </c>
      <c r="H792" s="58" t="s">
        <v>101</v>
      </c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>
        <v>1</v>
      </c>
      <c r="U792" s="94"/>
      <c r="V792" s="130"/>
      <c r="W792" s="130"/>
      <c r="X792" s="130"/>
      <c r="Y792" s="130"/>
      <c r="Z792" s="130"/>
      <c r="AA792" s="130"/>
      <c r="AB792" s="130"/>
      <c r="AC792" s="130"/>
      <c r="AD792" s="130"/>
      <c r="AE792" s="130"/>
      <c r="AF792" s="130"/>
      <c r="AG792" s="130"/>
    </row>
    <row r="793" spans="1:33" ht="36" x14ac:dyDescent="0.35">
      <c r="A793" s="94"/>
      <c r="B793" s="94"/>
      <c r="C793" s="94"/>
      <c r="D793" s="94" t="s">
        <v>762</v>
      </c>
      <c r="E793" s="65" t="s">
        <v>927</v>
      </c>
      <c r="F793" s="63">
        <v>0.1</v>
      </c>
      <c r="G793" s="58" t="s">
        <v>72</v>
      </c>
      <c r="H793" s="58" t="s">
        <v>72</v>
      </c>
      <c r="I793" s="63"/>
      <c r="J793" s="63"/>
      <c r="K793" s="63"/>
      <c r="L793" s="63">
        <v>1</v>
      </c>
      <c r="M793" s="63"/>
      <c r="N793" s="63"/>
      <c r="O793" s="63"/>
      <c r="P793" s="63"/>
      <c r="Q793" s="63"/>
      <c r="R793" s="63"/>
      <c r="S793" s="63"/>
      <c r="T793" s="63"/>
      <c r="U793" s="94" t="s">
        <v>922</v>
      </c>
      <c r="V793" s="130"/>
      <c r="W793" s="130"/>
      <c r="X793" s="130"/>
      <c r="Y793" s="130"/>
      <c r="Z793" s="130"/>
      <c r="AA793" s="130"/>
      <c r="AB793" s="130"/>
      <c r="AC793" s="130"/>
      <c r="AD793" s="130"/>
      <c r="AE793" s="130"/>
      <c r="AF793" s="130">
        <v>1</v>
      </c>
      <c r="AG793" s="130"/>
    </row>
    <row r="794" spans="1:33" ht="36" x14ac:dyDescent="0.35">
      <c r="A794" s="94"/>
      <c r="B794" s="94"/>
      <c r="C794" s="94"/>
      <c r="D794" s="94"/>
      <c r="E794" s="65" t="s">
        <v>926</v>
      </c>
      <c r="F794" s="63">
        <v>0.4</v>
      </c>
      <c r="G794" s="58" t="s">
        <v>99</v>
      </c>
      <c r="H794" s="58" t="s">
        <v>99</v>
      </c>
      <c r="I794" s="63"/>
      <c r="J794" s="63"/>
      <c r="K794" s="63"/>
      <c r="L794" s="63"/>
      <c r="M794" s="63"/>
      <c r="N794" s="63"/>
      <c r="O794" s="63"/>
      <c r="P794" s="63">
        <v>1</v>
      </c>
      <c r="Q794" s="63"/>
      <c r="R794" s="63"/>
      <c r="S794" s="63"/>
      <c r="T794" s="63"/>
      <c r="U794" s="94"/>
      <c r="V794" s="130"/>
      <c r="W794" s="130"/>
      <c r="X794" s="130"/>
      <c r="Y794" s="130"/>
      <c r="Z794" s="130"/>
      <c r="AA794" s="130"/>
      <c r="AB794" s="130"/>
      <c r="AC794" s="130"/>
      <c r="AD794" s="130"/>
      <c r="AE794" s="130"/>
      <c r="AF794" s="130"/>
      <c r="AG794" s="130"/>
    </row>
    <row r="795" spans="1:33" x14ac:dyDescent="0.35">
      <c r="A795" s="94"/>
      <c r="B795" s="94"/>
      <c r="C795" s="94"/>
      <c r="D795" s="94"/>
      <c r="E795" s="65" t="s">
        <v>925</v>
      </c>
      <c r="F795" s="63">
        <v>0.3</v>
      </c>
      <c r="G795" s="58" t="s">
        <v>179</v>
      </c>
      <c r="H795" s="58" t="s">
        <v>179</v>
      </c>
      <c r="I795" s="63"/>
      <c r="J795" s="63"/>
      <c r="K795" s="63"/>
      <c r="L795" s="63"/>
      <c r="M795" s="63"/>
      <c r="N795" s="63"/>
      <c r="O795" s="63"/>
      <c r="P795" s="63"/>
      <c r="Q795" s="63"/>
      <c r="R795" s="63">
        <v>1</v>
      </c>
      <c r="S795" s="63"/>
      <c r="T795" s="63"/>
      <c r="U795" s="94"/>
      <c r="V795" s="130"/>
      <c r="W795" s="130"/>
      <c r="X795" s="130"/>
      <c r="Y795" s="130"/>
      <c r="Z795" s="130"/>
      <c r="AA795" s="130"/>
      <c r="AB795" s="130"/>
      <c r="AC795" s="130"/>
      <c r="AD795" s="130"/>
      <c r="AE795" s="130"/>
      <c r="AF795" s="130"/>
      <c r="AG795" s="130"/>
    </row>
    <row r="796" spans="1:33" x14ac:dyDescent="0.35">
      <c r="A796" s="94"/>
      <c r="B796" s="94"/>
      <c r="C796" s="94"/>
      <c r="D796" s="94"/>
      <c r="E796" s="65" t="s">
        <v>924</v>
      </c>
      <c r="F796" s="63">
        <v>0.2</v>
      </c>
      <c r="G796" s="58" t="s">
        <v>152</v>
      </c>
      <c r="H796" s="58" t="s">
        <v>152</v>
      </c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>
        <v>1</v>
      </c>
      <c r="T796" s="63"/>
      <c r="U796" s="94"/>
      <c r="V796" s="130"/>
      <c r="W796" s="130"/>
      <c r="X796" s="130"/>
      <c r="Y796" s="130"/>
      <c r="Z796" s="130"/>
      <c r="AA796" s="130"/>
      <c r="AB796" s="130"/>
      <c r="AC796" s="130"/>
      <c r="AD796" s="130"/>
      <c r="AE796" s="130"/>
      <c r="AF796" s="130"/>
      <c r="AG796" s="130"/>
    </row>
    <row r="797" spans="1:33" ht="54" x14ac:dyDescent="0.35">
      <c r="A797" s="94"/>
      <c r="B797" s="94"/>
      <c r="C797" s="94"/>
      <c r="D797" s="94" t="s">
        <v>763</v>
      </c>
      <c r="E797" s="65" t="s">
        <v>919</v>
      </c>
      <c r="F797" s="67">
        <v>0.3</v>
      </c>
      <c r="G797" s="58" t="s">
        <v>71</v>
      </c>
      <c r="H797" s="58" t="s">
        <v>71</v>
      </c>
      <c r="I797" s="63"/>
      <c r="J797" s="63"/>
      <c r="K797" s="63">
        <v>1</v>
      </c>
      <c r="L797" s="63"/>
      <c r="M797" s="63"/>
      <c r="N797" s="63"/>
      <c r="O797" s="63"/>
      <c r="P797" s="63"/>
      <c r="Q797" s="63"/>
      <c r="R797" s="63"/>
      <c r="S797" s="63"/>
      <c r="T797" s="63"/>
      <c r="U797" s="94" t="s">
        <v>923</v>
      </c>
      <c r="V797" s="130"/>
      <c r="W797" s="130"/>
      <c r="X797" s="130"/>
      <c r="Y797" s="130"/>
      <c r="Z797" s="130"/>
      <c r="AA797" s="130"/>
      <c r="AB797" s="130"/>
      <c r="AC797" s="130"/>
      <c r="AD797" s="130"/>
      <c r="AE797" s="130">
        <v>1</v>
      </c>
      <c r="AF797" s="130"/>
      <c r="AG797" s="130"/>
    </row>
    <row r="798" spans="1:33" ht="36" x14ac:dyDescent="0.35">
      <c r="A798" s="94"/>
      <c r="B798" s="94"/>
      <c r="C798" s="94"/>
      <c r="D798" s="94"/>
      <c r="E798" s="65" t="s">
        <v>393</v>
      </c>
      <c r="F798" s="63">
        <v>0.2</v>
      </c>
      <c r="G798" s="58" t="s">
        <v>72</v>
      </c>
      <c r="H798" s="58" t="s">
        <v>72</v>
      </c>
      <c r="I798" s="63"/>
      <c r="J798" s="63"/>
      <c r="K798" s="63"/>
      <c r="L798" s="63">
        <v>1</v>
      </c>
      <c r="M798" s="63"/>
      <c r="N798" s="63"/>
      <c r="O798" s="63"/>
      <c r="P798" s="63"/>
      <c r="Q798" s="63"/>
      <c r="R798" s="63"/>
      <c r="S798" s="63"/>
      <c r="T798" s="63"/>
      <c r="U798" s="94"/>
      <c r="V798" s="130"/>
      <c r="W798" s="130"/>
      <c r="X798" s="130"/>
      <c r="Y798" s="130"/>
      <c r="Z798" s="130"/>
      <c r="AA798" s="130"/>
      <c r="AB798" s="130"/>
      <c r="AC798" s="130"/>
      <c r="AD798" s="130"/>
      <c r="AE798" s="130"/>
      <c r="AF798" s="130"/>
      <c r="AG798" s="130"/>
    </row>
    <row r="799" spans="1:33" ht="54" x14ac:dyDescent="0.35">
      <c r="A799" s="94"/>
      <c r="B799" s="94"/>
      <c r="C799" s="94"/>
      <c r="D799" s="94"/>
      <c r="E799" s="65" t="s">
        <v>920</v>
      </c>
      <c r="F799" s="63">
        <v>0.3</v>
      </c>
      <c r="G799" s="58" t="s">
        <v>73</v>
      </c>
      <c r="H799" s="58" t="s">
        <v>73</v>
      </c>
      <c r="I799" s="63"/>
      <c r="J799" s="63"/>
      <c r="K799" s="63"/>
      <c r="L799" s="63"/>
      <c r="M799" s="63">
        <v>1</v>
      </c>
      <c r="N799" s="63"/>
      <c r="O799" s="63"/>
      <c r="P799" s="63"/>
      <c r="Q799" s="63"/>
      <c r="R799" s="63"/>
      <c r="S799" s="63"/>
      <c r="T799" s="63"/>
      <c r="U799" s="94"/>
      <c r="V799" s="130"/>
      <c r="W799" s="130"/>
      <c r="X799" s="130"/>
      <c r="Y799" s="130"/>
      <c r="Z799" s="130"/>
      <c r="AA799" s="130"/>
      <c r="AB799" s="130"/>
      <c r="AC799" s="130"/>
      <c r="AD799" s="130"/>
      <c r="AE799" s="130"/>
      <c r="AF799" s="130"/>
      <c r="AG799" s="130"/>
    </row>
    <row r="800" spans="1:33" ht="36" x14ac:dyDescent="0.35">
      <c r="A800" s="94"/>
      <c r="B800" s="94"/>
      <c r="C800" s="94"/>
      <c r="D800" s="94"/>
      <c r="E800" s="65" t="s">
        <v>394</v>
      </c>
      <c r="F800" s="63">
        <v>0.2</v>
      </c>
      <c r="G800" s="58" t="s">
        <v>179</v>
      </c>
      <c r="H800" s="58" t="s">
        <v>179</v>
      </c>
      <c r="I800" s="63"/>
      <c r="J800" s="63"/>
      <c r="K800" s="63"/>
      <c r="L800" s="63"/>
      <c r="M800" s="63"/>
      <c r="N800" s="63"/>
      <c r="O800" s="63"/>
      <c r="P800" s="63"/>
      <c r="Q800" s="63"/>
      <c r="R800" s="63">
        <v>1</v>
      </c>
      <c r="S800" s="63"/>
      <c r="T800" s="63"/>
      <c r="U800" s="94"/>
      <c r="V800" s="130"/>
      <c r="W800" s="130"/>
      <c r="X800" s="130"/>
      <c r="Y800" s="130"/>
      <c r="Z800" s="130"/>
      <c r="AA800" s="130"/>
      <c r="AB800" s="130"/>
      <c r="AC800" s="130"/>
      <c r="AD800" s="130"/>
      <c r="AE800" s="130"/>
      <c r="AF800" s="130"/>
      <c r="AG800" s="130"/>
    </row>
    <row r="801" spans="1:33" x14ac:dyDescent="0.35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  <c r="AA801" s="131"/>
      <c r="AB801" s="131"/>
      <c r="AC801" s="131"/>
      <c r="AD801" s="131"/>
      <c r="AE801" s="131"/>
      <c r="AF801" s="131"/>
      <c r="AG801" s="131"/>
    </row>
    <row r="802" spans="1:33" x14ac:dyDescent="0.35">
      <c r="A802" s="108"/>
      <c r="B802" s="94" t="s">
        <v>30</v>
      </c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82" t="s">
        <v>32</v>
      </c>
      <c r="AB802" s="82"/>
      <c r="AC802" s="82"/>
      <c r="AD802" s="82"/>
      <c r="AE802" s="82"/>
      <c r="AF802" s="82"/>
      <c r="AG802" s="82"/>
    </row>
    <row r="803" spans="1:33" x14ac:dyDescent="0.35">
      <c r="A803" s="108"/>
      <c r="B803" s="94" t="s">
        <v>37</v>
      </c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82" t="s">
        <v>38</v>
      </c>
      <c r="AB803" s="82"/>
      <c r="AC803" s="82"/>
      <c r="AD803" s="82"/>
      <c r="AE803" s="82"/>
      <c r="AF803" s="82"/>
      <c r="AG803" s="82"/>
    </row>
    <row r="804" spans="1:33" x14ac:dyDescent="0.35">
      <c r="A804" s="108"/>
      <c r="B804" s="94" t="s">
        <v>31</v>
      </c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82"/>
      <c r="AB804" s="82"/>
      <c r="AC804" s="82"/>
      <c r="AD804" s="82"/>
      <c r="AE804" s="82"/>
      <c r="AF804" s="82"/>
      <c r="AG804" s="82"/>
    </row>
    <row r="805" spans="1:33" x14ac:dyDescent="0.35">
      <c r="A805" s="108"/>
      <c r="B805" s="109" t="s">
        <v>844</v>
      </c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  <c r="AA805" s="82" t="s">
        <v>53</v>
      </c>
      <c r="AB805" s="82"/>
      <c r="AC805" s="82"/>
      <c r="AD805" s="82"/>
      <c r="AE805" s="82"/>
      <c r="AF805" s="82"/>
      <c r="AG805" s="82"/>
    </row>
    <row r="806" spans="1:33" x14ac:dyDescent="0.35">
      <c r="A806" s="94" t="s">
        <v>0</v>
      </c>
      <c r="B806" s="94" t="s">
        <v>1</v>
      </c>
      <c r="C806" s="94" t="s">
        <v>2</v>
      </c>
      <c r="D806" s="94" t="s">
        <v>34</v>
      </c>
      <c r="E806" s="94"/>
      <c r="F806" s="94"/>
      <c r="G806" s="94"/>
      <c r="H806" s="94"/>
      <c r="I806" s="94" t="s">
        <v>15</v>
      </c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 t="s">
        <v>35</v>
      </c>
      <c r="V806" s="94" t="s">
        <v>11</v>
      </c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G806" s="94"/>
    </row>
    <row r="807" spans="1:33" ht="54" x14ac:dyDescent="0.35">
      <c r="A807" s="94"/>
      <c r="B807" s="94"/>
      <c r="C807" s="94"/>
      <c r="D807" s="58" t="s">
        <v>10</v>
      </c>
      <c r="E807" s="58" t="s">
        <v>36</v>
      </c>
      <c r="F807" s="58" t="s">
        <v>12</v>
      </c>
      <c r="G807" s="58" t="s">
        <v>13</v>
      </c>
      <c r="H807" s="58" t="s">
        <v>14</v>
      </c>
      <c r="I807" s="58" t="s">
        <v>16</v>
      </c>
      <c r="J807" s="58" t="s">
        <v>17</v>
      </c>
      <c r="K807" s="58" t="s">
        <v>18</v>
      </c>
      <c r="L807" s="58" t="s">
        <v>19</v>
      </c>
      <c r="M807" s="58" t="s">
        <v>20</v>
      </c>
      <c r="N807" s="58" t="s">
        <v>21</v>
      </c>
      <c r="O807" s="58" t="s">
        <v>22</v>
      </c>
      <c r="P807" s="58" t="s">
        <v>23</v>
      </c>
      <c r="Q807" s="58" t="s">
        <v>24</v>
      </c>
      <c r="R807" s="58" t="s">
        <v>25</v>
      </c>
      <c r="S807" s="58" t="s">
        <v>26</v>
      </c>
      <c r="T807" s="58" t="s">
        <v>27</v>
      </c>
      <c r="U807" s="94"/>
      <c r="V807" s="58" t="s">
        <v>16</v>
      </c>
      <c r="W807" s="58" t="s">
        <v>17</v>
      </c>
      <c r="X807" s="58" t="s">
        <v>18</v>
      </c>
      <c r="Y807" s="58" t="s">
        <v>19</v>
      </c>
      <c r="Z807" s="58" t="s">
        <v>20</v>
      </c>
      <c r="AA807" s="58" t="s">
        <v>21</v>
      </c>
      <c r="AB807" s="58" t="s">
        <v>22</v>
      </c>
      <c r="AC807" s="58" t="s">
        <v>23</v>
      </c>
      <c r="AD807" s="58" t="s">
        <v>24</v>
      </c>
      <c r="AE807" s="58" t="s">
        <v>25</v>
      </c>
      <c r="AF807" s="58" t="s">
        <v>26</v>
      </c>
      <c r="AG807" s="58" t="s">
        <v>27</v>
      </c>
    </row>
    <row r="808" spans="1:33" ht="72" x14ac:dyDescent="0.35">
      <c r="A808" s="106" t="s">
        <v>93</v>
      </c>
      <c r="B808" s="106" t="s">
        <v>329</v>
      </c>
      <c r="C808" s="107" t="s">
        <v>4</v>
      </c>
      <c r="D808" s="94" t="s">
        <v>851</v>
      </c>
      <c r="E808" s="64" t="s">
        <v>1254</v>
      </c>
      <c r="F808" s="58">
        <v>50</v>
      </c>
      <c r="G808" s="72" t="s">
        <v>71</v>
      </c>
      <c r="H808" s="72" t="s">
        <v>101</v>
      </c>
      <c r="I808" s="67"/>
      <c r="J808" s="67"/>
      <c r="K808" s="67">
        <v>0.1</v>
      </c>
      <c r="L808" s="67">
        <v>0.1</v>
      </c>
      <c r="M808" s="67">
        <v>0.1</v>
      </c>
      <c r="N808" s="67">
        <v>0.1</v>
      </c>
      <c r="O808" s="67">
        <v>0.1</v>
      </c>
      <c r="P808" s="67">
        <v>0.1</v>
      </c>
      <c r="Q808" s="67">
        <v>0.1</v>
      </c>
      <c r="R808" s="67">
        <v>0.1</v>
      </c>
      <c r="S808" s="67">
        <v>0.1</v>
      </c>
      <c r="T808" s="67">
        <v>0.1</v>
      </c>
      <c r="U808" s="107" t="s">
        <v>823</v>
      </c>
      <c r="V808" s="94"/>
      <c r="W808" s="94"/>
      <c r="X808" s="94"/>
      <c r="Y808" s="94"/>
      <c r="Z808" s="94"/>
      <c r="AA808" s="94"/>
      <c r="AB808" s="94"/>
      <c r="AC808" s="94">
        <v>200</v>
      </c>
      <c r="AD808" s="94"/>
      <c r="AE808" s="94"/>
      <c r="AF808" s="94"/>
      <c r="AG808" s="94">
        <v>100</v>
      </c>
    </row>
    <row r="809" spans="1:33" ht="72" x14ac:dyDescent="0.35">
      <c r="A809" s="106"/>
      <c r="B809" s="106"/>
      <c r="C809" s="107"/>
      <c r="D809" s="94"/>
      <c r="E809" s="64" t="s">
        <v>1255</v>
      </c>
      <c r="F809" s="58">
        <v>50</v>
      </c>
      <c r="G809" s="72" t="s">
        <v>72</v>
      </c>
      <c r="H809" s="72" t="s">
        <v>101</v>
      </c>
      <c r="I809" s="67"/>
      <c r="J809" s="67"/>
      <c r="K809" s="67"/>
      <c r="L809" s="67">
        <v>0.12</v>
      </c>
      <c r="M809" s="67">
        <v>0.11</v>
      </c>
      <c r="N809" s="67">
        <v>0.11</v>
      </c>
      <c r="O809" s="67">
        <v>0.11</v>
      </c>
      <c r="P809" s="67">
        <v>0.11</v>
      </c>
      <c r="Q809" s="67">
        <v>0.11</v>
      </c>
      <c r="R809" s="67">
        <v>0.11</v>
      </c>
      <c r="S809" s="67">
        <v>0.11</v>
      </c>
      <c r="T809" s="67">
        <v>0.11</v>
      </c>
      <c r="U809" s="107"/>
      <c r="V809" s="94"/>
      <c r="W809" s="94"/>
      <c r="X809" s="94"/>
      <c r="Y809" s="94"/>
      <c r="Z809" s="94"/>
      <c r="AA809" s="94"/>
      <c r="AB809" s="94"/>
      <c r="AC809" s="94"/>
      <c r="AD809" s="94"/>
      <c r="AE809" s="94"/>
      <c r="AF809" s="94"/>
      <c r="AG809" s="94"/>
    </row>
    <row r="810" spans="1:33" ht="72" x14ac:dyDescent="0.35">
      <c r="A810" s="106"/>
      <c r="B810" s="106"/>
      <c r="C810" s="107"/>
      <c r="D810" s="94" t="s">
        <v>852</v>
      </c>
      <c r="E810" s="64" t="s">
        <v>1256</v>
      </c>
      <c r="F810" s="58">
        <v>25</v>
      </c>
      <c r="G810" s="72" t="s">
        <v>69</v>
      </c>
      <c r="H810" s="72" t="s">
        <v>71</v>
      </c>
      <c r="I810" s="67"/>
      <c r="J810" s="67">
        <v>0.5</v>
      </c>
      <c r="K810" s="67">
        <v>0.5</v>
      </c>
      <c r="L810" s="67"/>
      <c r="M810" s="67"/>
      <c r="N810" s="67"/>
      <c r="O810" s="67"/>
      <c r="P810" s="67"/>
      <c r="Q810" s="67"/>
      <c r="R810" s="67"/>
      <c r="S810" s="67"/>
      <c r="T810" s="67"/>
      <c r="U810" s="107" t="s">
        <v>824</v>
      </c>
      <c r="V810" s="94"/>
      <c r="W810" s="94"/>
      <c r="X810" s="94"/>
      <c r="Y810" s="125"/>
      <c r="Z810" s="94">
        <v>50</v>
      </c>
      <c r="AA810" s="94"/>
      <c r="AB810" s="94">
        <v>60</v>
      </c>
      <c r="AC810" s="94"/>
      <c r="AD810" s="94"/>
      <c r="AE810" s="94">
        <v>50</v>
      </c>
      <c r="AF810" s="94"/>
      <c r="AG810" s="94"/>
    </row>
    <row r="811" spans="1:33" ht="54" x14ac:dyDescent="0.35">
      <c r="A811" s="106"/>
      <c r="B811" s="106"/>
      <c r="C811" s="107"/>
      <c r="D811" s="94"/>
      <c r="E811" s="64" t="s">
        <v>1257</v>
      </c>
      <c r="F811" s="58">
        <v>15</v>
      </c>
      <c r="G811" s="72" t="s">
        <v>71</v>
      </c>
      <c r="H811" s="72" t="s">
        <v>152</v>
      </c>
      <c r="I811" s="67"/>
      <c r="J811" s="67"/>
      <c r="K811" s="67">
        <v>0.1</v>
      </c>
      <c r="L811" s="67">
        <v>0.1</v>
      </c>
      <c r="M811" s="67">
        <v>0.1</v>
      </c>
      <c r="N811" s="67">
        <v>0.1</v>
      </c>
      <c r="O811" s="67">
        <v>0.1</v>
      </c>
      <c r="P811" s="67">
        <v>0.1</v>
      </c>
      <c r="Q811" s="67">
        <v>0.1</v>
      </c>
      <c r="R811" s="67">
        <v>0.1</v>
      </c>
      <c r="S811" s="67">
        <v>0.1</v>
      </c>
      <c r="T811" s="67">
        <v>0.1</v>
      </c>
      <c r="U811" s="107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G811" s="94"/>
    </row>
    <row r="812" spans="1:33" x14ac:dyDescent="0.35">
      <c r="A812" s="106"/>
      <c r="B812" s="106"/>
      <c r="C812" s="107"/>
      <c r="D812" s="94"/>
      <c r="E812" s="64" t="s">
        <v>1258</v>
      </c>
      <c r="F812" s="58">
        <v>60</v>
      </c>
      <c r="G812" s="72" t="s">
        <v>73</v>
      </c>
      <c r="H812" s="72" t="s">
        <v>179</v>
      </c>
      <c r="I812" s="67"/>
      <c r="J812" s="67"/>
      <c r="K812" s="67"/>
      <c r="L812" s="67"/>
      <c r="M812" s="67">
        <v>0.34</v>
      </c>
      <c r="N812" s="67"/>
      <c r="O812" s="67"/>
      <c r="P812" s="67">
        <v>0.33</v>
      </c>
      <c r="Q812" s="36"/>
      <c r="R812" s="67">
        <v>0.33</v>
      </c>
      <c r="S812" s="67"/>
      <c r="T812" s="67"/>
      <c r="U812" s="107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G812" s="94"/>
    </row>
    <row r="813" spans="1:33" ht="90" x14ac:dyDescent="0.35">
      <c r="A813" s="106"/>
      <c r="B813" s="106"/>
      <c r="C813" s="107"/>
      <c r="D813" s="94" t="s">
        <v>853</v>
      </c>
      <c r="E813" s="64" t="s">
        <v>1259</v>
      </c>
      <c r="F813" s="58">
        <v>40</v>
      </c>
      <c r="G813" s="72" t="s">
        <v>69</v>
      </c>
      <c r="H813" s="72" t="s">
        <v>72</v>
      </c>
      <c r="I813" s="67"/>
      <c r="J813" s="67">
        <v>0.33</v>
      </c>
      <c r="K813" s="67">
        <v>0.33</v>
      </c>
      <c r="L813" s="67">
        <v>0.34</v>
      </c>
      <c r="M813" s="67"/>
      <c r="N813" s="67"/>
      <c r="O813" s="67"/>
      <c r="P813" s="67"/>
      <c r="Q813" s="67"/>
      <c r="R813" s="67"/>
      <c r="S813" s="67"/>
      <c r="T813" s="67"/>
      <c r="U813" s="107" t="s">
        <v>825</v>
      </c>
      <c r="V813" s="94"/>
      <c r="W813" s="94"/>
      <c r="X813" s="94"/>
      <c r="Y813" s="94"/>
      <c r="Z813" s="94"/>
      <c r="AA813" s="94"/>
      <c r="AB813" s="94">
        <v>1</v>
      </c>
      <c r="AC813" s="94"/>
      <c r="AD813" s="94"/>
      <c r="AE813" s="94"/>
      <c r="AF813" s="94"/>
      <c r="AG813" s="94"/>
    </row>
    <row r="814" spans="1:33" ht="36" x14ac:dyDescent="0.35">
      <c r="A814" s="106"/>
      <c r="B814" s="106"/>
      <c r="C814" s="107"/>
      <c r="D814" s="94"/>
      <c r="E814" s="64" t="s">
        <v>1260</v>
      </c>
      <c r="F814" s="58">
        <v>30</v>
      </c>
      <c r="G814" s="72" t="s">
        <v>73</v>
      </c>
      <c r="H814" s="72" t="s">
        <v>74</v>
      </c>
      <c r="I814" s="67"/>
      <c r="J814" s="67"/>
      <c r="K814" s="67"/>
      <c r="L814" s="67"/>
      <c r="M814" s="67">
        <v>0.5</v>
      </c>
      <c r="N814" s="67">
        <v>0.5</v>
      </c>
      <c r="O814" s="67"/>
      <c r="P814" s="67"/>
      <c r="Q814" s="67"/>
      <c r="R814" s="67"/>
      <c r="S814" s="67"/>
      <c r="T814" s="67"/>
      <c r="U814" s="107"/>
      <c r="V814" s="94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</row>
    <row r="815" spans="1:33" ht="36" x14ac:dyDescent="0.35">
      <c r="A815" s="106"/>
      <c r="B815" s="106"/>
      <c r="C815" s="107"/>
      <c r="D815" s="94"/>
      <c r="E815" s="64" t="s">
        <v>1261</v>
      </c>
      <c r="F815" s="58">
        <v>30</v>
      </c>
      <c r="G815" s="72" t="s">
        <v>80</v>
      </c>
      <c r="H815" s="72" t="s">
        <v>99</v>
      </c>
      <c r="I815" s="67"/>
      <c r="J815" s="67"/>
      <c r="K815" s="67"/>
      <c r="L815" s="67"/>
      <c r="M815" s="67"/>
      <c r="N815" s="67"/>
      <c r="O815" s="67">
        <v>0.5</v>
      </c>
      <c r="P815" s="67">
        <v>0.5</v>
      </c>
      <c r="Q815" s="67"/>
      <c r="R815" s="67"/>
      <c r="S815" s="67"/>
      <c r="T815" s="67"/>
      <c r="U815" s="107"/>
      <c r="V815" s="94"/>
      <c r="W815" s="94"/>
      <c r="X815" s="94"/>
      <c r="Y815" s="94"/>
      <c r="Z815" s="94"/>
      <c r="AA815" s="94"/>
      <c r="AB815" s="94"/>
      <c r="AC815" s="94"/>
      <c r="AD815" s="94"/>
      <c r="AE815" s="94"/>
      <c r="AF815" s="94"/>
      <c r="AG815" s="94"/>
    </row>
    <row r="816" spans="1:33" ht="36" x14ac:dyDescent="0.35">
      <c r="A816" s="106"/>
      <c r="B816" s="106"/>
      <c r="C816" s="94" t="s">
        <v>545</v>
      </c>
      <c r="D816" s="94" t="s">
        <v>854</v>
      </c>
      <c r="E816" s="64" t="s">
        <v>1262</v>
      </c>
      <c r="F816" s="67">
        <v>0.15</v>
      </c>
      <c r="G816" s="58" t="s">
        <v>95</v>
      </c>
      <c r="H816" s="58" t="s">
        <v>69</v>
      </c>
      <c r="I816" s="67">
        <v>0.4</v>
      </c>
      <c r="J816" s="67">
        <v>0.6</v>
      </c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94" t="s">
        <v>826</v>
      </c>
      <c r="V816" s="94"/>
      <c r="W816" s="94"/>
      <c r="X816" s="94"/>
      <c r="Y816" s="94"/>
      <c r="Z816" s="94"/>
      <c r="AA816" s="94"/>
      <c r="AB816" s="94">
        <v>1</v>
      </c>
      <c r="AC816" s="94"/>
      <c r="AD816" s="94"/>
      <c r="AE816" s="94"/>
      <c r="AF816" s="94"/>
      <c r="AG816" s="94"/>
    </row>
    <row r="817" spans="1:33" x14ac:dyDescent="0.35">
      <c r="A817" s="106"/>
      <c r="B817" s="106"/>
      <c r="C817" s="94"/>
      <c r="D817" s="94"/>
      <c r="E817" s="64"/>
      <c r="F817" s="67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G817" s="94"/>
    </row>
    <row r="818" spans="1:33" ht="36" x14ac:dyDescent="0.35">
      <c r="A818" s="106"/>
      <c r="B818" s="106"/>
      <c r="C818" s="94"/>
      <c r="D818" s="94"/>
      <c r="E818" s="64" t="s">
        <v>1263</v>
      </c>
      <c r="F818" s="67">
        <v>0.35</v>
      </c>
      <c r="G818" s="58" t="s">
        <v>71</v>
      </c>
      <c r="H818" s="58" t="s">
        <v>74</v>
      </c>
      <c r="I818" s="58"/>
      <c r="J818" s="58"/>
      <c r="K818" s="67">
        <v>0.25</v>
      </c>
      <c r="L818" s="67">
        <v>0.25</v>
      </c>
      <c r="M818" s="67">
        <v>0.25</v>
      </c>
      <c r="N818" s="67">
        <v>0.25</v>
      </c>
      <c r="O818" s="58"/>
      <c r="P818" s="58"/>
      <c r="Q818" s="58"/>
      <c r="R818" s="58"/>
      <c r="S818" s="58"/>
      <c r="T818" s="58"/>
      <c r="U818" s="94"/>
      <c r="V818" s="94"/>
      <c r="W818" s="94"/>
      <c r="X818" s="94"/>
      <c r="Y818" s="94"/>
      <c r="Z818" s="94"/>
      <c r="AA818" s="94"/>
      <c r="AB818" s="94"/>
      <c r="AC818" s="94"/>
      <c r="AD818" s="94"/>
      <c r="AE818" s="94"/>
      <c r="AF818" s="94"/>
      <c r="AG818" s="94"/>
    </row>
    <row r="819" spans="1:33" ht="36" x14ac:dyDescent="0.35">
      <c r="A819" s="106"/>
      <c r="B819" s="106"/>
      <c r="C819" s="94"/>
      <c r="D819" s="94"/>
      <c r="E819" s="64" t="s">
        <v>1264</v>
      </c>
      <c r="F819" s="67">
        <v>0.25</v>
      </c>
      <c r="G819" s="58" t="s">
        <v>80</v>
      </c>
      <c r="H819" s="58" t="s">
        <v>80</v>
      </c>
      <c r="I819" s="58"/>
      <c r="J819" s="58"/>
      <c r="K819" s="67"/>
      <c r="L819" s="67"/>
      <c r="M819" s="67"/>
      <c r="N819" s="67"/>
      <c r="O819" s="67">
        <v>1</v>
      </c>
      <c r="P819" s="58"/>
      <c r="Q819" s="58"/>
      <c r="R819" s="58"/>
      <c r="S819" s="58"/>
      <c r="T819" s="58"/>
      <c r="U819" s="94"/>
      <c r="V819" s="94"/>
      <c r="W819" s="94"/>
      <c r="X819" s="94"/>
      <c r="Y819" s="94"/>
      <c r="Z819" s="94"/>
      <c r="AA819" s="94"/>
      <c r="AB819" s="94"/>
      <c r="AC819" s="94"/>
      <c r="AD819" s="94"/>
      <c r="AE819" s="94"/>
      <c r="AF819" s="94"/>
      <c r="AG819" s="94"/>
    </row>
    <row r="820" spans="1:33" x14ac:dyDescent="0.35">
      <c r="A820" s="106"/>
      <c r="B820" s="106"/>
      <c r="C820" s="94"/>
      <c r="D820" s="94"/>
      <c r="E820" s="64" t="s">
        <v>1265</v>
      </c>
      <c r="F820" s="67">
        <v>0.25</v>
      </c>
      <c r="G820" s="58" t="s">
        <v>101</v>
      </c>
      <c r="H820" s="58" t="s">
        <v>101</v>
      </c>
      <c r="I820" s="58"/>
      <c r="J820" s="58"/>
      <c r="K820" s="58"/>
      <c r="L820" s="58"/>
      <c r="M820" s="58"/>
      <c r="N820" s="58"/>
      <c r="O820" s="67"/>
      <c r="P820" s="67"/>
      <c r="Q820" s="58"/>
      <c r="R820" s="58"/>
      <c r="S820" s="67"/>
      <c r="T820" s="67">
        <v>1</v>
      </c>
      <c r="U820" s="94"/>
      <c r="V820" s="94"/>
      <c r="W820" s="94"/>
      <c r="X820" s="94"/>
      <c r="Y820" s="94"/>
      <c r="Z820" s="94"/>
      <c r="AA820" s="94"/>
      <c r="AB820" s="94"/>
      <c r="AC820" s="94"/>
      <c r="AD820" s="94"/>
      <c r="AE820" s="94"/>
      <c r="AF820" s="94"/>
      <c r="AG820" s="94"/>
    </row>
    <row r="821" spans="1:33" ht="54" x14ac:dyDescent="0.35">
      <c r="A821" s="106"/>
      <c r="B821" s="106"/>
      <c r="C821" s="94"/>
      <c r="D821" s="94"/>
      <c r="E821" s="64" t="s">
        <v>1266</v>
      </c>
      <c r="F821" s="67">
        <v>0.3</v>
      </c>
      <c r="G821" s="58" t="s">
        <v>100</v>
      </c>
      <c r="H821" s="58" t="s">
        <v>101</v>
      </c>
      <c r="I821" s="58"/>
      <c r="J821" s="58"/>
      <c r="K821" s="58"/>
      <c r="L821" s="58"/>
      <c r="M821" s="58"/>
      <c r="N821" s="58"/>
      <c r="O821" s="58"/>
      <c r="P821" s="58"/>
      <c r="Q821" s="67">
        <v>0.25</v>
      </c>
      <c r="R821" s="67">
        <v>0.25</v>
      </c>
      <c r="S821" s="67">
        <v>0.25</v>
      </c>
      <c r="T821" s="67">
        <v>0.25</v>
      </c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</row>
    <row r="822" spans="1:33" ht="72" x14ac:dyDescent="0.35">
      <c r="A822" s="106"/>
      <c r="B822" s="106"/>
      <c r="C822" s="94" t="s">
        <v>827</v>
      </c>
      <c r="D822" s="105" t="s">
        <v>855</v>
      </c>
      <c r="E822" s="64" t="s">
        <v>1267</v>
      </c>
      <c r="F822" s="67">
        <v>0.6</v>
      </c>
      <c r="G822" s="58" t="s">
        <v>69</v>
      </c>
      <c r="H822" s="58" t="s">
        <v>74</v>
      </c>
      <c r="I822" s="67"/>
      <c r="J822" s="67">
        <v>0.2</v>
      </c>
      <c r="K822" s="67">
        <v>0.2</v>
      </c>
      <c r="L822" s="67">
        <v>0.2</v>
      </c>
      <c r="M822" s="67">
        <v>0.2</v>
      </c>
      <c r="N822" s="67">
        <v>0.2</v>
      </c>
      <c r="O822" s="67"/>
      <c r="P822" s="67"/>
      <c r="Q822" s="67"/>
      <c r="R822" s="67"/>
      <c r="S822" s="67"/>
      <c r="T822" s="67"/>
      <c r="U822" s="94" t="s">
        <v>828</v>
      </c>
      <c r="V822" s="94" t="s">
        <v>338</v>
      </c>
      <c r="W822" s="94" t="s">
        <v>338</v>
      </c>
      <c r="X822" s="94"/>
      <c r="Y822" s="94"/>
      <c r="Z822" s="94"/>
      <c r="AA822" s="94"/>
      <c r="AB822" s="94">
        <v>1</v>
      </c>
      <c r="AC822" s="94"/>
      <c r="AD822" s="94"/>
      <c r="AE822" s="94"/>
      <c r="AF822" s="94"/>
      <c r="AG822" s="94"/>
    </row>
    <row r="823" spans="1:33" ht="36" x14ac:dyDescent="0.35">
      <c r="A823" s="106"/>
      <c r="B823" s="106"/>
      <c r="C823" s="94"/>
      <c r="D823" s="105"/>
      <c r="E823" s="64" t="s">
        <v>1268</v>
      </c>
      <c r="F823" s="67">
        <v>0.4</v>
      </c>
      <c r="G823" s="58" t="s">
        <v>80</v>
      </c>
      <c r="H823" s="58" t="s">
        <v>80</v>
      </c>
      <c r="I823" s="67"/>
      <c r="J823" s="67"/>
      <c r="K823" s="67"/>
      <c r="L823" s="67"/>
      <c r="M823" s="67"/>
      <c r="N823" s="67"/>
      <c r="O823" s="67">
        <v>1</v>
      </c>
      <c r="P823" s="67"/>
      <c r="Q823" s="67"/>
      <c r="R823" s="67"/>
      <c r="S823" s="67"/>
      <c r="T823" s="67"/>
      <c r="U823" s="94"/>
      <c r="V823" s="94"/>
      <c r="W823" s="94"/>
      <c r="X823" s="94"/>
      <c r="Y823" s="94"/>
      <c r="Z823" s="94"/>
      <c r="AA823" s="94"/>
      <c r="AB823" s="94"/>
      <c r="AC823" s="94"/>
      <c r="AD823" s="94"/>
      <c r="AE823" s="94"/>
      <c r="AF823" s="94"/>
      <c r="AG823" s="94"/>
    </row>
    <row r="824" spans="1:33" ht="36" x14ac:dyDescent="0.35">
      <c r="A824" s="106"/>
      <c r="B824" s="106"/>
      <c r="C824" s="94"/>
      <c r="D824" s="105" t="s">
        <v>856</v>
      </c>
      <c r="E824" s="64" t="s">
        <v>1269</v>
      </c>
      <c r="F824" s="67">
        <v>0.1</v>
      </c>
      <c r="G824" s="58" t="s">
        <v>95</v>
      </c>
      <c r="H824" s="58" t="s">
        <v>71</v>
      </c>
      <c r="I824" s="67">
        <v>0.25</v>
      </c>
      <c r="J824" s="67">
        <v>0.4</v>
      </c>
      <c r="K824" s="67">
        <v>0.35</v>
      </c>
      <c r="L824" s="67"/>
      <c r="M824" s="67"/>
      <c r="N824" s="67"/>
      <c r="O824" s="67"/>
      <c r="P824" s="67"/>
      <c r="Q824" s="67"/>
      <c r="R824" s="67"/>
      <c r="S824" s="67"/>
      <c r="T824" s="67"/>
      <c r="U824" s="94" t="s">
        <v>829</v>
      </c>
      <c r="V824" s="94"/>
      <c r="W824" s="94"/>
      <c r="X824" s="94"/>
      <c r="Y824" s="94"/>
      <c r="Z824" s="94"/>
      <c r="AA824" s="94">
        <v>1</v>
      </c>
      <c r="AB824" s="94"/>
      <c r="AC824" s="58"/>
      <c r="AD824" s="94"/>
      <c r="AE824" s="94"/>
      <c r="AF824" s="58"/>
      <c r="AG824" s="94"/>
    </row>
    <row r="825" spans="1:33" ht="36" x14ac:dyDescent="0.35">
      <c r="A825" s="106"/>
      <c r="B825" s="106"/>
      <c r="C825" s="94"/>
      <c r="D825" s="105"/>
      <c r="E825" s="64" t="s">
        <v>1270</v>
      </c>
      <c r="F825" s="67">
        <v>0.15</v>
      </c>
      <c r="G825" s="58" t="s">
        <v>71</v>
      </c>
      <c r="H825" s="58" t="s">
        <v>101</v>
      </c>
      <c r="I825" s="67"/>
      <c r="J825" s="67"/>
      <c r="K825" s="67">
        <v>0.1</v>
      </c>
      <c r="L825" s="67">
        <v>0.1</v>
      </c>
      <c r="M825" s="67">
        <v>0.1</v>
      </c>
      <c r="N825" s="67">
        <v>0.1</v>
      </c>
      <c r="O825" s="67">
        <v>0.1</v>
      </c>
      <c r="P825" s="67">
        <v>0.1</v>
      </c>
      <c r="Q825" s="67">
        <v>0.1</v>
      </c>
      <c r="R825" s="67">
        <v>0.1</v>
      </c>
      <c r="S825" s="67">
        <v>0.1</v>
      </c>
      <c r="T825" s="67">
        <v>0.1</v>
      </c>
      <c r="U825" s="94"/>
      <c r="V825" s="94"/>
      <c r="W825" s="94"/>
      <c r="X825" s="94"/>
      <c r="Y825" s="94"/>
      <c r="Z825" s="94"/>
      <c r="AA825" s="94"/>
      <c r="AB825" s="94"/>
      <c r="AC825" s="58"/>
      <c r="AD825" s="94"/>
      <c r="AE825" s="94"/>
      <c r="AF825" s="58"/>
      <c r="AG825" s="94"/>
    </row>
    <row r="826" spans="1:33" x14ac:dyDescent="0.35">
      <c r="A826" s="106"/>
      <c r="B826" s="106"/>
      <c r="C826" s="94"/>
      <c r="D826" s="105"/>
      <c r="E826" s="64" t="s">
        <v>1271</v>
      </c>
      <c r="F826" s="67">
        <v>0.15</v>
      </c>
      <c r="G826" s="58" t="s">
        <v>71</v>
      </c>
      <c r="H826" s="58" t="s">
        <v>101</v>
      </c>
      <c r="I826" s="58"/>
      <c r="J826" s="67"/>
      <c r="K826" s="67">
        <v>0.1</v>
      </c>
      <c r="L826" s="67">
        <v>0.1</v>
      </c>
      <c r="M826" s="67">
        <v>0.1</v>
      </c>
      <c r="N826" s="67">
        <v>0.1</v>
      </c>
      <c r="O826" s="67">
        <v>0.1</v>
      </c>
      <c r="P826" s="67">
        <v>0.1</v>
      </c>
      <c r="Q826" s="67">
        <v>0.1</v>
      </c>
      <c r="R826" s="67">
        <v>0.1</v>
      </c>
      <c r="S826" s="67">
        <v>0.1</v>
      </c>
      <c r="T826" s="67">
        <v>0.1</v>
      </c>
      <c r="U826" s="94"/>
      <c r="V826" s="94"/>
      <c r="W826" s="94"/>
      <c r="X826" s="94"/>
      <c r="Y826" s="94"/>
      <c r="Z826" s="94"/>
      <c r="AA826" s="94"/>
      <c r="AB826" s="94"/>
      <c r="AC826" s="58"/>
      <c r="AD826" s="94"/>
      <c r="AE826" s="94"/>
      <c r="AF826" s="58"/>
      <c r="AG826" s="94"/>
    </row>
    <row r="827" spans="1:33" ht="36" x14ac:dyDescent="0.35">
      <c r="A827" s="106"/>
      <c r="B827" s="106"/>
      <c r="C827" s="94"/>
      <c r="D827" s="105"/>
      <c r="E827" s="64" t="s">
        <v>1272</v>
      </c>
      <c r="F827" s="67">
        <v>0.3</v>
      </c>
      <c r="G827" s="58" t="s">
        <v>72</v>
      </c>
      <c r="H827" s="58" t="s">
        <v>74</v>
      </c>
      <c r="I827" s="58"/>
      <c r="J827" s="67"/>
      <c r="K827" s="67"/>
      <c r="L827" s="67">
        <v>0.34</v>
      </c>
      <c r="M827" s="67">
        <v>0.33</v>
      </c>
      <c r="N827" s="67">
        <v>0.33</v>
      </c>
      <c r="O827" s="67"/>
      <c r="P827" s="67"/>
      <c r="Q827" s="67"/>
      <c r="R827" s="67"/>
      <c r="S827" s="67"/>
      <c r="T827" s="58"/>
      <c r="U827" s="94"/>
      <c r="V827" s="94"/>
      <c r="W827" s="94"/>
      <c r="X827" s="94"/>
      <c r="Y827" s="94"/>
      <c r="Z827" s="94"/>
      <c r="AA827" s="94"/>
      <c r="AB827" s="94"/>
      <c r="AC827" s="58"/>
      <c r="AD827" s="94"/>
      <c r="AE827" s="94"/>
      <c r="AF827" s="58"/>
      <c r="AG827" s="94"/>
    </row>
    <row r="828" spans="1:33" x14ac:dyDescent="0.35">
      <c r="A828" s="106"/>
      <c r="B828" s="106"/>
      <c r="C828" s="94"/>
      <c r="D828" s="105"/>
      <c r="E828" s="64" t="s">
        <v>1273</v>
      </c>
      <c r="F828" s="67">
        <v>0.3</v>
      </c>
      <c r="G828" s="58" t="s">
        <v>80</v>
      </c>
      <c r="H828" s="58" t="s">
        <v>101</v>
      </c>
      <c r="I828" s="58"/>
      <c r="J828" s="67"/>
      <c r="K828" s="67"/>
      <c r="L828" s="67"/>
      <c r="M828" s="67"/>
      <c r="N828" s="67"/>
      <c r="O828" s="67">
        <v>0.5</v>
      </c>
      <c r="P828" s="67"/>
      <c r="Q828" s="67"/>
      <c r="R828" s="67"/>
      <c r="S828" s="67">
        <v>0.5</v>
      </c>
      <c r="T828" s="67"/>
      <c r="U828" s="94"/>
      <c r="V828" s="94"/>
      <c r="W828" s="94"/>
      <c r="X828" s="94"/>
      <c r="Y828" s="94"/>
      <c r="Z828" s="94"/>
      <c r="AA828" s="94"/>
      <c r="AB828" s="94"/>
      <c r="AC828" s="58"/>
      <c r="AD828" s="94"/>
      <c r="AE828" s="94"/>
      <c r="AF828" s="58"/>
      <c r="AG828" s="94"/>
    </row>
    <row r="829" spans="1:33" x14ac:dyDescent="0.35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  <c r="AB829" s="84"/>
      <c r="AC829" s="84"/>
      <c r="AD829" s="84"/>
      <c r="AE829" s="84"/>
      <c r="AF829" s="84"/>
      <c r="AG829" s="84"/>
    </row>
    <row r="830" spans="1:33" x14ac:dyDescent="0.35">
      <c r="A830" s="108"/>
      <c r="B830" s="94" t="s">
        <v>30</v>
      </c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82" t="s">
        <v>32</v>
      </c>
      <c r="AB830" s="82"/>
      <c r="AC830" s="82"/>
      <c r="AD830" s="82"/>
      <c r="AE830" s="82"/>
      <c r="AF830" s="82"/>
      <c r="AG830" s="82"/>
    </row>
    <row r="831" spans="1:33" x14ac:dyDescent="0.35">
      <c r="A831" s="108"/>
      <c r="B831" s="94" t="s">
        <v>37</v>
      </c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82" t="s">
        <v>38</v>
      </c>
      <c r="AB831" s="82"/>
      <c r="AC831" s="82"/>
      <c r="AD831" s="82"/>
      <c r="AE831" s="82"/>
      <c r="AF831" s="82"/>
      <c r="AG831" s="82"/>
    </row>
    <row r="832" spans="1:33" x14ac:dyDescent="0.35">
      <c r="A832" s="108"/>
      <c r="B832" s="94" t="s">
        <v>31</v>
      </c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82"/>
      <c r="AB832" s="82"/>
      <c r="AC832" s="82"/>
      <c r="AD832" s="82"/>
      <c r="AE832" s="82"/>
      <c r="AF832" s="82"/>
      <c r="AG832" s="82"/>
    </row>
    <row r="833" spans="1:33" x14ac:dyDescent="0.35">
      <c r="A833" s="108"/>
      <c r="B833" s="109" t="s">
        <v>943</v>
      </c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  <c r="AA833" s="82" t="s">
        <v>53</v>
      </c>
      <c r="AB833" s="82"/>
      <c r="AC833" s="82"/>
      <c r="AD833" s="82"/>
      <c r="AE833" s="82"/>
      <c r="AF833" s="82"/>
      <c r="AG833" s="82"/>
    </row>
    <row r="834" spans="1:33" x14ac:dyDescent="0.35">
      <c r="A834" s="94" t="s">
        <v>0</v>
      </c>
      <c r="B834" s="94" t="s">
        <v>1</v>
      </c>
      <c r="C834" s="94" t="s">
        <v>2</v>
      </c>
      <c r="D834" s="94" t="s">
        <v>34</v>
      </c>
      <c r="E834" s="94"/>
      <c r="F834" s="94"/>
      <c r="G834" s="94"/>
      <c r="H834" s="94"/>
      <c r="I834" s="94" t="s">
        <v>15</v>
      </c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 t="s">
        <v>35</v>
      </c>
      <c r="V834" s="94" t="s">
        <v>11</v>
      </c>
      <c r="W834" s="94"/>
      <c r="X834" s="94"/>
      <c r="Y834" s="94"/>
      <c r="Z834" s="94"/>
      <c r="AA834" s="94"/>
      <c r="AB834" s="94"/>
      <c r="AC834" s="94"/>
      <c r="AD834" s="94"/>
      <c r="AE834" s="94"/>
      <c r="AF834" s="94"/>
      <c r="AG834" s="94"/>
    </row>
    <row r="835" spans="1:33" ht="54" x14ac:dyDescent="0.35">
      <c r="A835" s="94"/>
      <c r="B835" s="94"/>
      <c r="C835" s="94"/>
      <c r="D835" s="58" t="s">
        <v>10</v>
      </c>
      <c r="E835" s="58" t="s">
        <v>36</v>
      </c>
      <c r="F835" s="58" t="s">
        <v>12</v>
      </c>
      <c r="G835" s="58" t="s">
        <v>13</v>
      </c>
      <c r="H835" s="58" t="s">
        <v>14</v>
      </c>
      <c r="I835" s="58" t="s">
        <v>16</v>
      </c>
      <c r="J835" s="58" t="s">
        <v>17</v>
      </c>
      <c r="K835" s="58" t="s">
        <v>18</v>
      </c>
      <c r="L835" s="58" t="s">
        <v>19</v>
      </c>
      <c r="M835" s="58" t="s">
        <v>20</v>
      </c>
      <c r="N835" s="58" t="s">
        <v>21</v>
      </c>
      <c r="O835" s="58" t="s">
        <v>22</v>
      </c>
      <c r="P835" s="58" t="s">
        <v>23</v>
      </c>
      <c r="Q835" s="58" t="s">
        <v>24</v>
      </c>
      <c r="R835" s="58" t="s">
        <v>25</v>
      </c>
      <c r="S835" s="58" t="s">
        <v>26</v>
      </c>
      <c r="T835" s="58" t="s">
        <v>27</v>
      </c>
      <c r="U835" s="94"/>
      <c r="V835" s="58" t="s">
        <v>16</v>
      </c>
      <c r="W835" s="58" t="s">
        <v>17</v>
      </c>
      <c r="X835" s="58" t="s">
        <v>18</v>
      </c>
      <c r="Y835" s="58" t="s">
        <v>19</v>
      </c>
      <c r="Z835" s="58" t="s">
        <v>20</v>
      </c>
      <c r="AA835" s="58" t="s">
        <v>21</v>
      </c>
      <c r="AB835" s="58" t="s">
        <v>22</v>
      </c>
      <c r="AC835" s="58" t="s">
        <v>23</v>
      </c>
      <c r="AD835" s="58" t="s">
        <v>24</v>
      </c>
      <c r="AE835" s="58" t="s">
        <v>25</v>
      </c>
      <c r="AF835" s="58" t="s">
        <v>26</v>
      </c>
      <c r="AG835" s="58" t="s">
        <v>27</v>
      </c>
    </row>
    <row r="836" spans="1:33" ht="72" x14ac:dyDescent="0.35">
      <c r="A836" s="112" t="s">
        <v>93</v>
      </c>
      <c r="B836" s="112" t="s">
        <v>39</v>
      </c>
      <c r="C836" s="94" t="s">
        <v>944</v>
      </c>
      <c r="D836" s="94" t="s">
        <v>968</v>
      </c>
      <c r="E836" s="65" t="s">
        <v>945</v>
      </c>
      <c r="F836" s="67">
        <v>0.5</v>
      </c>
      <c r="G836" s="58" t="s">
        <v>69</v>
      </c>
      <c r="H836" s="58" t="s">
        <v>101</v>
      </c>
      <c r="I836" s="67">
        <v>0.1</v>
      </c>
      <c r="J836" s="67">
        <v>0.1</v>
      </c>
      <c r="K836" s="67">
        <v>0.1</v>
      </c>
      <c r="L836" s="67">
        <v>0.1</v>
      </c>
      <c r="M836" s="67">
        <v>0.05</v>
      </c>
      <c r="N836" s="67">
        <v>0.05</v>
      </c>
      <c r="O836" s="67">
        <v>0.05</v>
      </c>
      <c r="P836" s="67">
        <v>0.1</v>
      </c>
      <c r="Q836" s="67">
        <v>0.1</v>
      </c>
      <c r="R836" s="67">
        <v>0.1</v>
      </c>
      <c r="S836" s="67">
        <v>0.1</v>
      </c>
      <c r="T836" s="67">
        <v>0.05</v>
      </c>
      <c r="U836" s="94" t="s">
        <v>946</v>
      </c>
      <c r="V836" s="125">
        <v>1.6666666666666666E-2</v>
      </c>
      <c r="W836" s="125">
        <v>6.6666666666666666E-2</v>
      </c>
      <c r="X836" s="125">
        <v>8.3333333333333329E-2</v>
      </c>
      <c r="Y836" s="125">
        <v>0.10000000000000002</v>
      </c>
      <c r="Z836" s="125">
        <v>8.3333333333333329E-2</v>
      </c>
      <c r="AA836" s="125">
        <v>0.11666666666666665</v>
      </c>
      <c r="AB836" s="125">
        <v>8.3333333333333329E-2</v>
      </c>
      <c r="AC836" s="125">
        <v>0.10000000000000002</v>
      </c>
      <c r="AD836" s="125">
        <v>8.3333333333333329E-2</v>
      </c>
      <c r="AE836" s="125">
        <v>0.10000000000000002</v>
      </c>
      <c r="AF836" s="125">
        <v>8.3333333333333329E-2</v>
      </c>
      <c r="AG836" s="125">
        <v>8.3333333333333329E-2</v>
      </c>
    </row>
    <row r="837" spans="1:33" ht="72" x14ac:dyDescent="0.35">
      <c r="A837" s="112"/>
      <c r="B837" s="112"/>
      <c r="C837" s="94"/>
      <c r="D837" s="94"/>
      <c r="E837" s="65" t="s">
        <v>947</v>
      </c>
      <c r="F837" s="67">
        <v>0.5</v>
      </c>
      <c r="G837" s="58" t="s">
        <v>95</v>
      </c>
      <c r="H837" s="58" t="s">
        <v>101</v>
      </c>
      <c r="I837" s="67">
        <v>0.05</v>
      </c>
      <c r="J837" s="67">
        <v>0.1</v>
      </c>
      <c r="K837" s="67">
        <v>0.05</v>
      </c>
      <c r="L837" s="67">
        <v>0.1</v>
      </c>
      <c r="M837" s="67">
        <v>0.05</v>
      </c>
      <c r="N837" s="67">
        <v>0.15</v>
      </c>
      <c r="O837" s="67">
        <v>0.05</v>
      </c>
      <c r="P837" s="67">
        <v>0.1</v>
      </c>
      <c r="Q837" s="67">
        <v>0.05</v>
      </c>
      <c r="R837" s="67">
        <v>0.1</v>
      </c>
      <c r="S837" s="67">
        <v>0.05</v>
      </c>
      <c r="T837" s="67">
        <v>0.15</v>
      </c>
      <c r="U837" s="94"/>
      <c r="V837" s="125"/>
      <c r="W837" s="125"/>
      <c r="X837" s="125"/>
      <c r="Y837" s="125"/>
      <c r="Z837" s="125"/>
      <c r="AA837" s="125"/>
      <c r="AB837" s="125"/>
      <c r="AC837" s="125"/>
      <c r="AD837" s="125"/>
      <c r="AE837" s="125"/>
      <c r="AF837" s="125"/>
      <c r="AG837" s="125"/>
    </row>
    <row r="838" spans="1:33" ht="90" x14ac:dyDescent="0.35">
      <c r="A838" s="112"/>
      <c r="B838" s="112" t="s">
        <v>40</v>
      </c>
      <c r="C838" s="94" t="s">
        <v>4</v>
      </c>
      <c r="D838" s="94" t="s">
        <v>969</v>
      </c>
      <c r="E838" s="75" t="s">
        <v>948</v>
      </c>
      <c r="F838" s="63">
        <v>0.3</v>
      </c>
      <c r="G838" s="58" t="s">
        <v>95</v>
      </c>
      <c r="H838" s="58" t="s">
        <v>74</v>
      </c>
      <c r="I838" s="67">
        <v>0.1</v>
      </c>
      <c r="J838" s="67">
        <v>0.2</v>
      </c>
      <c r="K838" s="67">
        <v>0.3</v>
      </c>
      <c r="L838" s="67">
        <v>0.2</v>
      </c>
      <c r="M838" s="67">
        <v>0.2</v>
      </c>
      <c r="N838" s="58"/>
      <c r="O838" s="67"/>
      <c r="P838" s="67"/>
      <c r="Q838" s="67"/>
      <c r="R838" s="67"/>
      <c r="S838" s="67"/>
      <c r="T838" s="67"/>
      <c r="U838" s="94" t="s">
        <v>949</v>
      </c>
      <c r="V838" s="94">
        <v>1</v>
      </c>
      <c r="W838" s="94">
        <v>1</v>
      </c>
      <c r="X838" s="94">
        <v>1</v>
      </c>
      <c r="Y838" s="94">
        <v>1</v>
      </c>
      <c r="Z838" s="94">
        <v>1</v>
      </c>
      <c r="AA838" s="94">
        <v>1</v>
      </c>
      <c r="AB838" s="94"/>
      <c r="AC838" s="94"/>
      <c r="AD838" s="94"/>
      <c r="AE838" s="94">
        <v>1</v>
      </c>
      <c r="AF838" s="94">
        <v>1</v>
      </c>
      <c r="AG838" s="94">
        <v>1</v>
      </c>
    </row>
    <row r="839" spans="1:33" ht="72" x14ac:dyDescent="0.35">
      <c r="A839" s="112"/>
      <c r="B839" s="112"/>
      <c r="C839" s="94"/>
      <c r="D839" s="94"/>
      <c r="E839" s="75" t="s">
        <v>950</v>
      </c>
      <c r="F839" s="63">
        <v>0.5</v>
      </c>
      <c r="G839" s="58" t="s">
        <v>69</v>
      </c>
      <c r="H839" s="58" t="s">
        <v>101</v>
      </c>
      <c r="I839" s="67">
        <v>0.05</v>
      </c>
      <c r="J839" s="67">
        <v>0.1</v>
      </c>
      <c r="K839" s="67">
        <v>0.05</v>
      </c>
      <c r="L839" s="67">
        <v>0.1</v>
      </c>
      <c r="M839" s="67">
        <v>0.05</v>
      </c>
      <c r="N839" s="67">
        <v>0.15</v>
      </c>
      <c r="O839" s="67">
        <v>0.05</v>
      </c>
      <c r="P839" s="67">
        <v>0.1</v>
      </c>
      <c r="Q839" s="67">
        <v>0.05</v>
      </c>
      <c r="R839" s="67">
        <v>0.1</v>
      </c>
      <c r="S839" s="67">
        <v>0.05</v>
      </c>
      <c r="T839" s="67">
        <v>0.15</v>
      </c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94"/>
    </row>
    <row r="840" spans="1:33" ht="108" x14ac:dyDescent="0.35">
      <c r="A840" s="112"/>
      <c r="B840" s="112"/>
      <c r="C840" s="94"/>
      <c r="D840" s="94" t="s">
        <v>970</v>
      </c>
      <c r="E840" s="75" t="s">
        <v>951</v>
      </c>
      <c r="F840" s="67">
        <v>0.25</v>
      </c>
      <c r="G840" s="58" t="s">
        <v>69</v>
      </c>
      <c r="H840" s="58" t="s">
        <v>73</v>
      </c>
      <c r="I840" s="67"/>
      <c r="J840" s="67">
        <v>0.3</v>
      </c>
      <c r="K840" s="67">
        <v>0.3</v>
      </c>
      <c r="L840" s="67">
        <v>0.4</v>
      </c>
      <c r="M840" s="67"/>
      <c r="N840" s="67"/>
      <c r="O840" s="67"/>
      <c r="P840" s="67"/>
      <c r="Q840" s="67"/>
      <c r="R840" s="67"/>
      <c r="S840" s="67"/>
      <c r="T840" s="67"/>
      <c r="U840" s="94" t="s">
        <v>952</v>
      </c>
      <c r="V840" s="94"/>
      <c r="W840" s="94"/>
      <c r="X840" s="94"/>
      <c r="Y840" s="94"/>
      <c r="Z840" s="94"/>
      <c r="AA840" s="94">
        <v>1</v>
      </c>
      <c r="AB840" s="94"/>
      <c r="AC840" s="94"/>
      <c r="AD840" s="94"/>
      <c r="AE840" s="94"/>
      <c r="AF840" s="94"/>
      <c r="AG840" s="94"/>
    </row>
    <row r="841" spans="1:33" ht="54" x14ac:dyDescent="0.35">
      <c r="A841" s="112"/>
      <c r="B841" s="112"/>
      <c r="C841" s="94"/>
      <c r="D841" s="94"/>
      <c r="E841" s="75" t="s">
        <v>953</v>
      </c>
      <c r="F841" s="67">
        <v>0.25</v>
      </c>
      <c r="G841" s="58" t="s">
        <v>69</v>
      </c>
      <c r="H841" s="58" t="s">
        <v>71</v>
      </c>
      <c r="I841" s="67"/>
      <c r="J841" s="67">
        <v>0.5</v>
      </c>
      <c r="K841" s="67">
        <v>0.5</v>
      </c>
      <c r="L841" s="67"/>
      <c r="M841" s="67"/>
      <c r="N841" s="67"/>
      <c r="O841" s="67"/>
      <c r="P841" s="67"/>
      <c r="Q841" s="67"/>
      <c r="R841" s="67"/>
      <c r="S841" s="67"/>
      <c r="T841" s="67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G841" s="94"/>
    </row>
    <row r="842" spans="1:33" ht="54" x14ac:dyDescent="0.35">
      <c r="A842" s="112"/>
      <c r="B842" s="112"/>
      <c r="C842" s="94"/>
      <c r="D842" s="94"/>
      <c r="E842" s="75" t="s">
        <v>954</v>
      </c>
      <c r="F842" s="63">
        <v>0.5</v>
      </c>
      <c r="G842" s="58" t="s">
        <v>69</v>
      </c>
      <c r="H842" s="58" t="s">
        <v>74</v>
      </c>
      <c r="I842" s="67"/>
      <c r="J842" s="67"/>
      <c r="K842" s="67">
        <v>0.25</v>
      </c>
      <c r="L842" s="67">
        <v>0.25</v>
      </c>
      <c r="M842" s="67">
        <v>0.25</v>
      </c>
      <c r="N842" s="67">
        <v>0.25</v>
      </c>
      <c r="O842" s="67"/>
      <c r="P842" s="67"/>
      <c r="Q842" s="67"/>
      <c r="R842" s="67"/>
      <c r="S842" s="67"/>
      <c r="T842" s="67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G842" s="94"/>
    </row>
    <row r="843" spans="1:33" ht="54" x14ac:dyDescent="0.35">
      <c r="A843" s="112"/>
      <c r="B843" s="112"/>
      <c r="C843" s="94" t="s">
        <v>7</v>
      </c>
      <c r="D843" s="94" t="s">
        <v>971</v>
      </c>
      <c r="E843" s="75" t="s">
        <v>955</v>
      </c>
      <c r="F843" s="67">
        <v>0.1</v>
      </c>
      <c r="G843" s="58" t="s">
        <v>69</v>
      </c>
      <c r="H843" s="58" t="s">
        <v>72</v>
      </c>
      <c r="I843" s="67"/>
      <c r="J843" s="67">
        <v>0.3</v>
      </c>
      <c r="K843" s="67">
        <v>0.4</v>
      </c>
      <c r="L843" s="67">
        <v>0.3</v>
      </c>
      <c r="M843" s="67"/>
      <c r="N843" s="67"/>
      <c r="O843" s="67"/>
      <c r="P843" s="67"/>
      <c r="Q843" s="67"/>
      <c r="R843" s="67"/>
      <c r="S843" s="67"/>
      <c r="T843" s="67"/>
      <c r="U843" s="94" t="s">
        <v>956</v>
      </c>
      <c r="V843" s="94"/>
      <c r="W843" s="94"/>
      <c r="X843" s="94"/>
      <c r="Y843" s="94"/>
      <c r="Z843" s="94"/>
      <c r="AA843" s="94"/>
      <c r="AB843" s="94">
        <v>1</v>
      </c>
      <c r="AC843" s="94"/>
      <c r="AD843" s="94"/>
      <c r="AE843" s="94"/>
      <c r="AF843" s="94"/>
      <c r="AG843" s="95"/>
    </row>
    <row r="844" spans="1:33" ht="90" x14ac:dyDescent="0.35">
      <c r="A844" s="112"/>
      <c r="B844" s="112"/>
      <c r="C844" s="94"/>
      <c r="D844" s="94"/>
      <c r="E844" s="75" t="s">
        <v>957</v>
      </c>
      <c r="F844" s="67">
        <v>0.15</v>
      </c>
      <c r="G844" s="58" t="s">
        <v>71</v>
      </c>
      <c r="H844" s="58" t="s">
        <v>72</v>
      </c>
      <c r="I844" s="67"/>
      <c r="J844" s="67"/>
      <c r="K844" s="67">
        <v>0.5</v>
      </c>
      <c r="L844" s="67">
        <v>0.5</v>
      </c>
      <c r="M844" s="67"/>
      <c r="N844" s="67"/>
      <c r="O844" s="67"/>
      <c r="P844" s="67"/>
      <c r="Q844" s="67"/>
      <c r="R844" s="67"/>
      <c r="S844" s="67"/>
      <c r="T844" s="67"/>
      <c r="U844" s="94"/>
      <c r="V844" s="94"/>
      <c r="W844" s="94"/>
      <c r="X844" s="94"/>
      <c r="Y844" s="94"/>
      <c r="Z844" s="94"/>
      <c r="AA844" s="94"/>
      <c r="AB844" s="94"/>
      <c r="AC844" s="94"/>
      <c r="AD844" s="94"/>
      <c r="AE844" s="94"/>
      <c r="AF844" s="94"/>
      <c r="AG844" s="95"/>
    </row>
    <row r="845" spans="1:33" ht="90" x14ac:dyDescent="0.35">
      <c r="A845" s="112"/>
      <c r="B845" s="112"/>
      <c r="C845" s="94"/>
      <c r="D845" s="94"/>
      <c r="E845" s="75" t="s">
        <v>958</v>
      </c>
      <c r="F845" s="67">
        <v>0.2</v>
      </c>
      <c r="G845" s="58" t="s">
        <v>72</v>
      </c>
      <c r="H845" s="58" t="s">
        <v>73</v>
      </c>
      <c r="I845" s="67"/>
      <c r="J845" s="67"/>
      <c r="K845" s="67"/>
      <c r="L845" s="67">
        <v>0.3</v>
      </c>
      <c r="M845" s="67">
        <v>0.7</v>
      </c>
      <c r="N845" s="67"/>
      <c r="O845" s="67"/>
      <c r="P845" s="67"/>
      <c r="Q845" s="67"/>
      <c r="R845" s="67"/>
      <c r="S845" s="67"/>
      <c r="T845" s="67"/>
      <c r="U845" s="94"/>
      <c r="V845" s="94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5"/>
    </row>
    <row r="846" spans="1:33" ht="72" x14ac:dyDescent="0.35">
      <c r="A846" s="112"/>
      <c r="B846" s="112"/>
      <c r="C846" s="94"/>
      <c r="D846" s="94"/>
      <c r="E846" s="75" t="s">
        <v>959</v>
      </c>
      <c r="F846" s="67">
        <v>0.3</v>
      </c>
      <c r="G846" s="58" t="s">
        <v>69</v>
      </c>
      <c r="H846" s="58" t="s">
        <v>80</v>
      </c>
      <c r="I846" s="67"/>
      <c r="J846" s="67">
        <v>0.05</v>
      </c>
      <c r="K846" s="67">
        <v>0.15</v>
      </c>
      <c r="L846" s="67">
        <v>0.1</v>
      </c>
      <c r="M846" s="67">
        <v>0.2</v>
      </c>
      <c r="N846" s="67">
        <v>0.2</v>
      </c>
      <c r="O846" s="67">
        <v>0.3</v>
      </c>
      <c r="P846" s="67"/>
      <c r="Q846" s="67"/>
      <c r="R846" s="67"/>
      <c r="S846" s="67"/>
      <c r="T846" s="67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G846" s="95"/>
    </row>
    <row r="847" spans="1:33" ht="90" x14ac:dyDescent="0.35">
      <c r="A847" s="112"/>
      <c r="B847" s="112"/>
      <c r="C847" s="94"/>
      <c r="D847" s="94"/>
      <c r="E847" s="75" t="s">
        <v>960</v>
      </c>
      <c r="F847" s="67">
        <v>0.2</v>
      </c>
      <c r="G847" s="58" t="s">
        <v>74</v>
      </c>
      <c r="H847" s="58" t="s">
        <v>80</v>
      </c>
      <c r="I847" s="67"/>
      <c r="J847" s="67"/>
      <c r="K847" s="67"/>
      <c r="L847" s="67"/>
      <c r="M847" s="67"/>
      <c r="N847" s="67">
        <v>0.2</v>
      </c>
      <c r="O847" s="67">
        <v>0.8</v>
      </c>
      <c r="P847" s="67"/>
      <c r="Q847" s="67"/>
      <c r="R847" s="67"/>
      <c r="S847" s="67"/>
      <c r="T847" s="67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G847" s="95"/>
    </row>
    <row r="848" spans="1:33" ht="54" x14ac:dyDescent="0.35">
      <c r="A848" s="112"/>
      <c r="B848" s="112"/>
      <c r="C848" s="94"/>
      <c r="D848" s="94"/>
      <c r="E848" s="75" t="s">
        <v>961</v>
      </c>
      <c r="F848" s="67">
        <v>0.05</v>
      </c>
      <c r="G848" s="58" t="s">
        <v>99</v>
      </c>
      <c r="H848" s="58" t="s">
        <v>100</v>
      </c>
      <c r="I848" s="67"/>
      <c r="J848" s="67"/>
      <c r="K848" s="67"/>
      <c r="L848" s="67"/>
      <c r="M848" s="67"/>
      <c r="N848" s="67"/>
      <c r="O848" s="67"/>
      <c r="P848" s="67">
        <v>0.5</v>
      </c>
      <c r="Q848" s="67">
        <v>0.5</v>
      </c>
      <c r="R848" s="67"/>
      <c r="S848" s="67"/>
      <c r="T848" s="67"/>
      <c r="U848" s="94"/>
      <c r="V848" s="94"/>
      <c r="W848" s="94"/>
      <c r="X848" s="94"/>
      <c r="Y848" s="94"/>
      <c r="Z848" s="94"/>
      <c r="AA848" s="94"/>
      <c r="AB848" s="94"/>
      <c r="AC848" s="94"/>
      <c r="AD848" s="94"/>
      <c r="AE848" s="94"/>
      <c r="AF848" s="94"/>
      <c r="AG848" s="95"/>
    </row>
    <row r="849" spans="1:33" ht="72" x14ac:dyDescent="0.35">
      <c r="A849" s="112" t="s">
        <v>1403</v>
      </c>
      <c r="B849" s="104" t="s">
        <v>962</v>
      </c>
      <c r="C849" s="94" t="s">
        <v>7</v>
      </c>
      <c r="D849" s="94" t="s">
        <v>972</v>
      </c>
      <c r="E849" s="75" t="s">
        <v>963</v>
      </c>
      <c r="F849" s="67">
        <v>0.1</v>
      </c>
      <c r="G849" s="58" t="s">
        <v>95</v>
      </c>
      <c r="H849" s="58" t="s">
        <v>95</v>
      </c>
      <c r="I849" s="67">
        <v>1</v>
      </c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94" t="s">
        <v>964</v>
      </c>
      <c r="V849" s="133"/>
      <c r="W849" s="133"/>
      <c r="X849" s="133"/>
      <c r="Y849" s="133"/>
      <c r="Z849" s="133"/>
      <c r="AA849" s="133"/>
      <c r="AB849" s="133"/>
      <c r="AC849" s="133">
        <v>1</v>
      </c>
      <c r="AD849" s="94"/>
      <c r="AE849" s="94"/>
      <c r="AF849" s="133"/>
      <c r="AG849" s="133"/>
    </row>
    <row r="850" spans="1:33" ht="72" x14ac:dyDescent="0.35">
      <c r="A850" s="112"/>
      <c r="B850" s="104"/>
      <c r="C850" s="94"/>
      <c r="D850" s="94"/>
      <c r="E850" s="75" t="s">
        <v>965</v>
      </c>
      <c r="F850" s="67">
        <v>0.1</v>
      </c>
      <c r="G850" s="58" t="s">
        <v>71</v>
      </c>
      <c r="H850" s="58" t="s">
        <v>72</v>
      </c>
      <c r="I850" s="67"/>
      <c r="J850" s="67"/>
      <c r="K850" s="67">
        <v>0.3</v>
      </c>
      <c r="L850" s="67">
        <v>0.4</v>
      </c>
      <c r="M850" s="67">
        <v>0.3</v>
      </c>
      <c r="N850" s="67"/>
      <c r="O850" s="67"/>
      <c r="P850" s="67"/>
      <c r="Q850" s="67"/>
      <c r="R850" s="67"/>
      <c r="S850" s="67"/>
      <c r="T850" s="67"/>
      <c r="U850" s="94"/>
      <c r="V850" s="133"/>
      <c r="W850" s="133"/>
      <c r="X850" s="133"/>
      <c r="Y850" s="133"/>
      <c r="Z850" s="133"/>
      <c r="AA850" s="133"/>
      <c r="AB850" s="133"/>
      <c r="AC850" s="133"/>
      <c r="AD850" s="94"/>
      <c r="AE850" s="94"/>
      <c r="AF850" s="133"/>
      <c r="AG850" s="133"/>
    </row>
    <row r="851" spans="1:33" ht="72" x14ac:dyDescent="0.35">
      <c r="A851" s="112"/>
      <c r="B851" s="104"/>
      <c r="C851" s="94"/>
      <c r="D851" s="94"/>
      <c r="E851" s="75" t="s">
        <v>966</v>
      </c>
      <c r="F851" s="67">
        <v>0.2</v>
      </c>
      <c r="G851" s="58" t="s">
        <v>71</v>
      </c>
      <c r="H851" s="58" t="s">
        <v>74</v>
      </c>
      <c r="I851" s="67"/>
      <c r="J851" s="67"/>
      <c r="K851" s="67"/>
      <c r="L851" s="67">
        <v>0.2</v>
      </c>
      <c r="M851" s="67">
        <v>0.2</v>
      </c>
      <c r="N851" s="67">
        <v>0.4</v>
      </c>
      <c r="O851" s="67">
        <v>0.2</v>
      </c>
      <c r="P851" s="67"/>
      <c r="Q851" s="67"/>
      <c r="R851" s="67"/>
      <c r="S851" s="67"/>
      <c r="T851" s="67"/>
      <c r="U851" s="94"/>
      <c r="V851" s="133"/>
      <c r="W851" s="133"/>
      <c r="X851" s="133"/>
      <c r="Y851" s="133"/>
      <c r="Z851" s="133"/>
      <c r="AA851" s="133"/>
      <c r="AB851" s="133"/>
      <c r="AC851" s="133"/>
      <c r="AD851" s="94"/>
      <c r="AE851" s="94"/>
      <c r="AF851" s="133"/>
      <c r="AG851" s="133"/>
    </row>
    <row r="852" spans="1:33" ht="54" x14ac:dyDescent="0.35">
      <c r="A852" s="112"/>
      <c r="B852" s="104"/>
      <c r="C852" s="94"/>
      <c r="D852" s="94"/>
      <c r="E852" s="75" t="s">
        <v>967</v>
      </c>
      <c r="F852" s="67">
        <v>0.4</v>
      </c>
      <c r="G852" s="58" t="s">
        <v>72</v>
      </c>
      <c r="H852" s="58" t="s">
        <v>99</v>
      </c>
      <c r="I852" s="67"/>
      <c r="J852" s="67"/>
      <c r="K852" s="67"/>
      <c r="L852" s="67">
        <v>0.1</v>
      </c>
      <c r="M852" s="67">
        <v>0.1</v>
      </c>
      <c r="N852" s="67">
        <v>0.3</v>
      </c>
      <c r="O852" s="67">
        <v>0.3</v>
      </c>
      <c r="P852" s="67">
        <v>0.2</v>
      </c>
      <c r="Q852" s="67"/>
      <c r="R852" s="67"/>
      <c r="S852" s="67"/>
      <c r="T852" s="67"/>
      <c r="U852" s="94"/>
      <c r="V852" s="133"/>
      <c r="W852" s="133"/>
      <c r="X852" s="133"/>
      <c r="Y852" s="133"/>
      <c r="Z852" s="133"/>
      <c r="AA852" s="133"/>
      <c r="AB852" s="133"/>
      <c r="AC852" s="133"/>
      <c r="AD852" s="94"/>
      <c r="AE852" s="94"/>
      <c r="AF852" s="133"/>
      <c r="AG852" s="133"/>
    </row>
    <row r="853" spans="1:33" x14ac:dyDescent="0.35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  <c r="AB853" s="84"/>
      <c r="AC853" s="84"/>
      <c r="AD853" s="84"/>
      <c r="AE853" s="84"/>
      <c r="AF853" s="84"/>
      <c r="AG853" s="84"/>
    </row>
    <row r="854" spans="1:33" ht="18" customHeight="1" x14ac:dyDescent="0.35">
      <c r="A854" s="108"/>
      <c r="B854" s="94" t="s">
        <v>30</v>
      </c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82" t="s">
        <v>32</v>
      </c>
      <c r="AB854" s="82"/>
      <c r="AC854" s="82"/>
      <c r="AD854" s="82"/>
      <c r="AE854" s="82"/>
      <c r="AF854" s="82"/>
      <c r="AG854" s="82"/>
    </row>
    <row r="855" spans="1:33" ht="18" customHeight="1" x14ac:dyDescent="0.35">
      <c r="A855" s="108"/>
      <c r="B855" s="94" t="s">
        <v>37</v>
      </c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82" t="s">
        <v>38</v>
      </c>
      <c r="AB855" s="82"/>
      <c r="AC855" s="82"/>
      <c r="AD855" s="82"/>
      <c r="AE855" s="82"/>
      <c r="AF855" s="82"/>
      <c r="AG855" s="82"/>
    </row>
    <row r="856" spans="1:33" ht="18" customHeight="1" x14ac:dyDescent="0.35">
      <c r="A856" s="108"/>
      <c r="B856" s="94" t="s">
        <v>31</v>
      </c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82"/>
      <c r="AB856" s="82"/>
      <c r="AC856" s="82"/>
      <c r="AD856" s="82"/>
      <c r="AE856" s="82"/>
      <c r="AF856" s="82"/>
      <c r="AG856" s="82"/>
    </row>
    <row r="857" spans="1:33" ht="18" customHeight="1" x14ac:dyDescent="0.35">
      <c r="A857" s="108"/>
      <c r="B857" s="109" t="s">
        <v>1443</v>
      </c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  <c r="AA857" s="82" t="s">
        <v>53</v>
      </c>
      <c r="AB857" s="82"/>
      <c r="AC857" s="82"/>
      <c r="AD857" s="82"/>
      <c r="AE857" s="82"/>
      <c r="AF857" s="82"/>
      <c r="AG857" s="82"/>
    </row>
    <row r="858" spans="1:33" s="57" customFormat="1" x14ac:dyDescent="0.35">
      <c r="A858" s="94" t="s">
        <v>0</v>
      </c>
      <c r="B858" s="94" t="s">
        <v>1</v>
      </c>
      <c r="C858" s="94" t="s">
        <v>2</v>
      </c>
      <c r="D858" s="94" t="s">
        <v>34</v>
      </c>
      <c r="E858" s="94"/>
      <c r="F858" s="94"/>
      <c r="G858" s="94"/>
      <c r="H858" s="94"/>
      <c r="I858" s="94" t="s">
        <v>15</v>
      </c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 t="s">
        <v>35</v>
      </c>
      <c r="V858" s="94" t="s">
        <v>11</v>
      </c>
      <c r="W858" s="94"/>
      <c r="X858" s="94"/>
      <c r="Y858" s="94"/>
      <c r="Z858" s="94"/>
      <c r="AA858" s="94"/>
      <c r="AB858" s="94"/>
      <c r="AC858" s="94"/>
      <c r="AD858" s="94"/>
      <c r="AE858" s="94"/>
      <c r="AF858" s="94"/>
      <c r="AG858" s="94"/>
    </row>
    <row r="859" spans="1:33" s="57" customFormat="1" ht="54" x14ac:dyDescent="0.35">
      <c r="A859" s="114"/>
      <c r="B859" s="114"/>
      <c r="C859" s="114"/>
      <c r="D859" s="59" t="s">
        <v>10</v>
      </c>
      <c r="E859" s="59" t="s">
        <v>36</v>
      </c>
      <c r="F859" s="59" t="s">
        <v>12</v>
      </c>
      <c r="G859" s="59" t="s">
        <v>13</v>
      </c>
      <c r="H859" s="59" t="s">
        <v>14</v>
      </c>
      <c r="I859" s="59" t="s">
        <v>16</v>
      </c>
      <c r="J859" s="59" t="s">
        <v>17</v>
      </c>
      <c r="K859" s="59" t="s">
        <v>18</v>
      </c>
      <c r="L859" s="59" t="s">
        <v>19</v>
      </c>
      <c r="M859" s="59" t="s">
        <v>20</v>
      </c>
      <c r="N859" s="59" t="s">
        <v>21</v>
      </c>
      <c r="O859" s="59" t="s">
        <v>22</v>
      </c>
      <c r="P859" s="59" t="s">
        <v>23</v>
      </c>
      <c r="Q859" s="59" t="s">
        <v>24</v>
      </c>
      <c r="R859" s="59" t="s">
        <v>25</v>
      </c>
      <c r="S859" s="59" t="s">
        <v>26</v>
      </c>
      <c r="T859" s="59" t="s">
        <v>27</v>
      </c>
      <c r="U859" s="114"/>
      <c r="V859" s="59" t="s">
        <v>16</v>
      </c>
      <c r="W859" s="59" t="s">
        <v>17</v>
      </c>
      <c r="X859" s="59" t="s">
        <v>18</v>
      </c>
      <c r="Y859" s="59" t="s">
        <v>19</v>
      </c>
      <c r="Z859" s="59" t="s">
        <v>20</v>
      </c>
      <c r="AA859" s="59" t="s">
        <v>21</v>
      </c>
      <c r="AB859" s="59" t="s">
        <v>22</v>
      </c>
      <c r="AC859" s="59" t="s">
        <v>23</v>
      </c>
      <c r="AD859" s="59" t="s">
        <v>24</v>
      </c>
      <c r="AE859" s="59" t="s">
        <v>25</v>
      </c>
      <c r="AF859" s="59" t="s">
        <v>26</v>
      </c>
      <c r="AG859" s="59" t="s">
        <v>27</v>
      </c>
    </row>
    <row r="860" spans="1:33" s="57" customFormat="1" ht="54" x14ac:dyDescent="0.35">
      <c r="A860" s="134" t="s">
        <v>1468</v>
      </c>
      <c r="B860" s="135" t="s">
        <v>39</v>
      </c>
      <c r="C860" s="135" t="s">
        <v>4</v>
      </c>
      <c r="D860" s="136" t="s">
        <v>1463</v>
      </c>
      <c r="E860" s="137" t="s">
        <v>1444</v>
      </c>
      <c r="F860" s="138">
        <v>33</v>
      </c>
      <c r="G860" s="138" t="s">
        <v>69</v>
      </c>
      <c r="H860" s="138" t="s">
        <v>72</v>
      </c>
      <c r="I860" s="138"/>
      <c r="J860" s="138">
        <v>30</v>
      </c>
      <c r="K860" s="138">
        <v>30</v>
      </c>
      <c r="L860" s="138">
        <v>40</v>
      </c>
      <c r="M860" s="138"/>
      <c r="N860" s="138"/>
      <c r="O860" s="138"/>
      <c r="P860" s="138"/>
      <c r="Q860" s="138"/>
      <c r="R860" s="138"/>
      <c r="S860" s="138"/>
      <c r="T860" s="138"/>
      <c r="U860" s="135" t="s">
        <v>1445</v>
      </c>
      <c r="V860" s="135"/>
      <c r="W860" s="135"/>
      <c r="X860" s="135">
        <v>6</v>
      </c>
      <c r="Y860" s="135"/>
      <c r="Z860" s="135"/>
      <c r="AA860" s="135"/>
      <c r="AB860" s="135"/>
      <c r="AC860" s="135"/>
      <c r="AD860" s="135"/>
      <c r="AE860" s="135"/>
      <c r="AF860" s="135"/>
      <c r="AG860" s="135"/>
    </row>
    <row r="861" spans="1:33" s="57" customFormat="1" ht="36" x14ac:dyDescent="0.35">
      <c r="A861" s="134"/>
      <c r="B861" s="135"/>
      <c r="C861" s="135"/>
      <c r="D861" s="136"/>
      <c r="E861" s="137" t="s">
        <v>1446</v>
      </c>
      <c r="F861" s="138">
        <v>33</v>
      </c>
      <c r="G861" s="138" t="s">
        <v>71</v>
      </c>
      <c r="H861" s="138" t="s">
        <v>71</v>
      </c>
      <c r="I861" s="138"/>
      <c r="J861" s="138"/>
      <c r="K861" s="138"/>
      <c r="L861" s="138"/>
      <c r="M861" s="138">
        <v>100</v>
      </c>
      <c r="N861" s="138"/>
      <c r="O861" s="138"/>
      <c r="P861" s="138"/>
      <c r="Q861" s="138"/>
      <c r="R861" s="138"/>
      <c r="S861" s="138"/>
      <c r="T861" s="138"/>
      <c r="U861" s="135"/>
      <c r="V861" s="135"/>
      <c r="W861" s="135"/>
      <c r="X861" s="135"/>
      <c r="Y861" s="135"/>
      <c r="Z861" s="135"/>
      <c r="AA861" s="135"/>
      <c r="AB861" s="135"/>
      <c r="AC861" s="135"/>
      <c r="AD861" s="135"/>
      <c r="AE861" s="135"/>
      <c r="AF861" s="135"/>
      <c r="AG861" s="135"/>
    </row>
    <row r="862" spans="1:33" s="57" customFormat="1" ht="72" x14ac:dyDescent="0.35">
      <c r="A862" s="134"/>
      <c r="B862" s="135"/>
      <c r="C862" s="135"/>
      <c r="D862" s="136"/>
      <c r="E862" s="137" t="s">
        <v>1447</v>
      </c>
      <c r="F862" s="138">
        <v>34</v>
      </c>
      <c r="G862" s="138" t="s">
        <v>71</v>
      </c>
      <c r="H862" s="138" t="s">
        <v>72</v>
      </c>
      <c r="I862" s="138"/>
      <c r="J862" s="138"/>
      <c r="K862" s="138">
        <v>50</v>
      </c>
      <c r="L862" s="138">
        <v>50</v>
      </c>
      <c r="M862" s="138"/>
      <c r="N862" s="138"/>
      <c r="O862" s="138"/>
      <c r="P862" s="138"/>
      <c r="Q862" s="138"/>
      <c r="R862" s="138"/>
      <c r="S862" s="138"/>
      <c r="T862" s="138"/>
      <c r="U862" s="135"/>
      <c r="V862" s="135"/>
      <c r="W862" s="135"/>
      <c r="X862" s="135"/>
      <c r="Y862" s="135"/>
      <c r="Z862" s="135"/>
      <c r="AA862" s="135"/>
      <c r="AB862" s="135"/>
      <c r="AC862" s="135"/>
      <c r="AD862" s="135"/>
      <c r="AE862" s="135"/>
      <c r="AF862" s="135"/>
      <c r="AG862" s="135"/>
    </row>
    <row r="863" spans="1:33" s="57" customFormat="1" ht="36" x14ac:dyDescent="0.35">
      <c r="A863" s="134"/>
      <c r="B863" s="135"/>
      <c r="C863" s="135"/>
      <c r="D863" s="136" t="s">
        <v>1464</v>
      </c>
      <c r="E863" s="139" t="s">
        <v>1448</v>
      </c>
      <c r="F863" s="140">
        <v>20</v>
      </c>
      <c r="G863" s="141" t="s">
        <v>71</v>
      </c>
      <c r="H863" s="140" t="s">
        <v>71</v>
      </c>
      <c r="I863" s="140"/>
      <c r="J863" s="140"/>
      <c r="K863" s="140">
        <v>100</v>
      </c>
      <c r="L863" s="140"/>
      <c r="M863" s="140"/>
      <c r="N863" s="140"/>
      <c r="O863" s="140"/>
      <c r="P863" s="140"/>
      <c r="Q863" s="140"/>
      <c r="R863" s="140"/>
      <c r="S863" s="140"/>
      <c r="T863" s="140"/>
      <c r="U863" s="146" t="s">
        <v>1449</v>
      </c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>
        <v>1000000</v>
      </c>
    </row>
    <row r="864" spans="1:33" s="57" customFormat="1" ht="54" x14ac:dyDescent="0.35">
      <c r="A864" s="134"/>
      <c r="B864" s="135"/>
      <c r="C864" s="135"/>
      <c r="D864" s="136"/>
      <c r="E864" s="137" t="s">
        <v>1450</v>
      </c>
      <c r="F864" s="138">
        <v>20</v>
      </c>
      <c r="G864" s="138" t="s">
        <v>71</v>
      </c>
      <c r="H864" s="138" t="s">
        <v>72</v>
      </c>
      <c r="I864" s="138"/>
      <c r="J864" s="138"/>
      <c r="K864" s="138">
        <v>50</v>
      </c>
      <c r="L864" s="138">
        <v>50</v>
      </c>
      <c r="M864" s="138"/>
      <c r="N864" s="138"/>
      <c r="O864" s="138"/>
      <c r="P864" s="138"/>
      <c r="Q864" s="138"/>
      <c r="R864" s="138"/>
      <c r="S864" s="138"/>
      <c r="T864" s="138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</row>
    <row r="865" spans="1:33" s="57" customFormat="1" ht="90" x14ac:dyDescent="0.35">
      <c r="A865" s="134"/>
      <c r="B865" s="135"/>
      <c r="C865" s="135"/>
      <c r="D865" s="136"/>
      <c r="E865" s="137" t="s">
        <v>1451</v>
      </c>
      <c r="F865" s="138">
        <v>10</v>
      </c>
      <c r="G865" s="138" t="s">
        <v>71</v>
      </c>
      <c r="H865" s="138" t="s">
        <v>73</v>
      </c>
      <c r="I865" s="138"/>
      <c r="J865" s="138"/>
      <c r="K865" s="138"/>
      <c r="L865" s="138"/>
      <c r="M865" s="138">
        <v>100</v>
      </c>
      <c r="N865" s="138"/>
      <c r="O865" s="138"/>
      <c r="P865" s="138"/>
      <c r="Q865" s="138"/>
      <c r="R865" s="138"/>
      <c r="S865" s="138"/>
      <c r="T865" s="138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</row>
    <row r="866" spans="1:33" s="57" customFormat="1" ht="126" x14ac:dyDescent="0.35">
      <c r="A866" s="134"/>
      <c r="B866" s="135"/>
      <c r="C866" s="135"/>
      <c r="D866" s="136"/>
      <c r="E866" s="137" t="s">
        <v>1452</v>
      </c>
      <c r="F866" s="138">
        <v>20</v>
      </c>
      <c r="G866" s="138" t="s">
        <v>71</v>
      </c>
      <c r="H866" s="138" t="s">
        <v>152</v>
      </c>
      <c r="I866" s="138"/>
      <c r="J866" s="138"/>
      <c r="K866" s="138">
        <v>10</v>
      </c>
      <c r="L866" s="138">
        <v>10</v>
      </c>
      <c r="M866" s="138">
        <v>10</v>
      </c>
      <c r="N866" s="138">
        <v>10</v>
      </c>
      <c r="O866" s="138">
        <v>10</v>
      </c>
      <c r="P866" s="138">
        <v>10</v>
      </c>
      <c r="Q866" s="138">
        <v>10</v>
      </c>
      <c r="R866" s="138">
        <v>15</v>
      </c>
      <c r="S866" s="138">
        <v>15</v>
      </c>
      <c r="T866" s="138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</row>
    <row r="867" spans="1:33" s="57" customFormat="1" x14ac:dyDescent="0.35">
      <c r="A867" s="134"/>
      <c r="B867" s="135"/>
      <c r="C867" s="135"/>
      <c r="D867" s="136"/>
      <c r="E867" s="142" t="s">
        <v>1453</v>
      </c>
      <c r="F867" s="138">
        <v>20</v>
      </c>
      <c r="G867" s="138" t="s">
        <v>71</v>
      </c>
      <c r="H867" s="138" t="s">
        <v>152</v>
      </c>
      <c r="I867" s="138"/>
      <c r="J867" s="138"/>
      <c r="K867" s="138">
        <v>10</v>
      </c>
      <c r="L867" s="138">
        <v>10</v>
      </c>
      <c r="M867" s="138">
        <v>10</v>
      </c>
      <c r="N867" s="138">
        <v>10</v>
      </c>
      <c r="O867" s="138">
        <v>10</v>
      </c>
      <c r="P867" s="138">
        <v>10</v>
      </c>
      <c r="Q867" s="138">
        <v>10</v>
      </c>
      <c r="R867" s="138">
        <v>15</v>
      </c>
      <c r="S867" s="138">
        <v>15</v>
      </c>
      <c r="T867" s="138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</row>
    <row r="868" spans="1:33" s="57" customFormat="1" ht="36" x14ac:dyDescent="0.35">
      <c r="A868" s="134"/>
      <c r="B868" s="135"/>
      <c r="C868" s="135"/>
      <c r="D868" s="136"/>
      <c r="E868" s="139" t="s">
        <v>1454</v>
      </c>
      <c r="F868" s="138">
        <v>10</v>
      </c>
      <c r="G868" s="138" t="s">
        <v>74</v>
      </c>
      <c r="H868" s="138" t="s">
        <v>74</v>
      </c>
      <c r="I868" s="138"/>
      <c r="J868" s="138"/>
      <c r="K868" s="138"/>
      <c r="L868" s="138"/>
      <c r="M868" s="138"/>
      <c r="N868" s="138">
        <v>100</v>
      </c>
      <c r="O868" s="138"/>
      <c r="P868" s="138"/>
      <c r="Q868" s="138"/>
      <c r="R868" s="138"/>
      <c r="S868" s="138"/>
      <c r="T868" s="138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</row>
    <row r="869" spans="1:33" s="57" customFormat="1" ht="36" x14ac:dyDescent="0.35">
      <c r="A869" s="134"/>
      <c r="B869" s="135"/>
      <c r="C869" s="135"/>
      <c r="D869" s="136" t="s">
        <v>1465</v>
      </c>
      <c r="E869" s="143" t="s">
        <v>1455</v>
      </c>
      <c r="F869" s="138">
        <v>20</v>
      </c>
      <c r="G869" s="138" t="s">
        <v>71</v>
      </c>
      <c r="H869" s="138" t="s">
        <v>152</v>
      </c>
      <c r="I869" s="138"/>
      <c r="J869" s="138"/>
      <c r="K869" s="138">
        <v>10</v>
      </c>
      <c r="L869" s="138">
        <v>10</v>
      </c>
      <c r="M869" s="138">
        <v>10</v>
      </c>
      <c r="N869" s="138">
        <v>10</v>
      </c>
      <c r="O869" s="138">
        <v>10</v>
      </c>
      <c r="P869" s="138">
        <v>10</v>
      </c>
      <c r="Q869" s="138">
        <v>10</v>
      </c>
      <c r="R869" s="138">
        <v>15</v>
      </c>
      <c r="S869" s="138">
        <v>15</v>
      </c>
      <c r="T869" s="138"/>
      <c r="U869" s="144" t="s">
        <v>1467</v>
      </c>
      <c r="V869" s="144"/>
      <c r="W869" s="144"/>
      <c r="X869" s="144"/>
      <c r="Y869" s="144"/>
      <c r="Z869" s="144"/>
      <c r="AA869" s="144"/>
      <c r="AB869" s="144"/>
      <c r="AC869" s="144"/>
      <c r="AD869" s="144"/>
      <c r="AE869" s="144"/>
      <c r="AF869" s="144"/>
      <c r="AG869" s="144">
        <v>1</v>
      </c>
    </row>
    <row r="870" spans="1:33" s="57" customFormat="1" x14ac:dyDescent="0.35">
      <c r="A870" s="134"/>
      <c r="B870" s="135"/>
      <c r="C870" s="135"/>
      <c r="D870" s="136"/>
      <c r="E870" s="145" t="s">
        <v>1453</v>
      </c>
      <c r="F870" s="138">
        <v>20</v>
      </c>
      <c r="G870" s="138" t="s">
        <v>71</v>
      </c>
      <c r="H870" s="138" t="s">
        <v>152</v>
      </c>
      <c r="I870" s="138"/>
      <c r="J870" s="138"/>
      <c r="K870" s="138">
        <v>10</v>
      </c>
      <c r="L870" s="138">
        <v>10</v>
      </c>
      <c r="M870" s="138">
        <v>10</v>
      </c>
      <c r="N870" s="138">
        <v>10</v>
      </c>
      <c r="O870" s="138">
        <v>10</v>
      </c>
      <c r="P870" s="138">
        <v>10</v>
      </c>
      <c r="Q870" s="138">
        <v>10</v>
      </c>
      <c r="R870" s="138">
        <v>15</v>
      </c>
      <c r="S870" s="138">
        <v>15</v>
      </c>
      <c r="T870" s="138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</row>
    <row r="871" spans="1:33" s="57" customFormat="1" x14ac:dyDescent="0.35">
      <c r="A871" s="134"/>
      <c r="B871" s="135"/>
      <c r="C871" s="135"/>
      <c r="D871" s="136"/>
      <c r="E871" s="145" t="s">
        <v>1456</v>
      </c>
      <c r="F871" s="138">
        <v>20</v>
      </c>
      <c r="G871" s="138" t="s">
        <v>74</v>
      </c>
      <c r="H871" s="138" t="s">
        <v>152</v>
      </c>
      <c r="I871" s="138"/>
      <c r="J871" s="138"/>
      <c r="K871" s="138"/>
      <c r="L871" s="138"/>
      <c r="M871" s="138"/>
      <c r="N871" s="138">
        <v>20</v>
      </c>
      <c r="O871" s="138">
        <v>20</v>
      </c>
      <c r="P871" s="138">
        <v>20</v>
      </c>
      <c r="Q871" s="138">
        <v>20</v>
      </c>
      <c r="R871" s="138">
        <v>10</v>
      </c>
      <c r="S871" s="138">
        <v>10</v>
      </c>
      <c r="T871" s="138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</row>
    <row r="872" spans="1:33" s="57" customFormat="1" x14ac:dyDescent="0.35">
      <c r="A872" s="134"/>
      <c r="B872" s="135"/>
      <c r="C872" s="135"/>
      <c r="D872" s="136"/>
      <c r="E872" s="145" t="s">
        <v>1457</v>
      </c>
      <c r="F872" s="138">
        <v>20</v>
      </c>
      <c r="G872" s="138" t="s">
        <v>74</v>
      </c>
      <c r="H872" s="138" t="s">
        <v>152</v>
      </c>
      <c r="I872" s="138"/>
      <c r="J872" s="138"/>
      <c r="K872" s="138"/>
      <c r="L872" s="138"/>
      <c r="M872" s="138"/>
      <c r="N872" s="138">
        <v>20</v>
      </c>
      <c r="O872" s="138">
        <v>20</v>
      </c>
      <c r="P872" s="138">
        <v>20</v>
      </c>
      <c r="Q872" s="138">
        <v>20</v>
      </c>
      <c r="R872" s="138">
        <v>10</v>
      </c>
      <c r="S872" s="138">
        <v>10</v>
      </c>
      <c r="T872" s="138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</row>
    <row r="873" spans="1:33" s="57" customFormat="1" x14ac:dyDescent="0.35">
      <c r="A873" s="134"/>
      <c r="B873" s="135"/>
      <c r="C873" s="135"/>
      <c r="D873" s="136"/>
      <c r="E873" s="145" t="s">
        <v>1458</v>
      </c>
      <c r="F873" s="138">
        <v>20</v>
      </c>
      <c r="G873" s="138" t="s">
        <v>99</v>
      </c>
      <c r="H873" s="138" t="s">
        <v>101</v>
      </c>
      <c r="I873" s="138"/>
      <c r="J873" s="138"/>
      <c r="K873" s="138"/>
      <c r="L873" s="138"/>
      <c r="M873" s="138"/>
      <c r="N873" s="138"/>
      <c r="O873" s="138"/>
      <c r="P873" s="138">
        <v>20</v>
      </c>
      <c r="Q873" s="138">
        <v>20</v>
      </c>
      <c r="R873" s="138">
        <v>20</v>
      </c>
      <c r="S873" s="138">
        <v>20</v>
      </c>
      <c r="T873" s="138">
        <v>20</v>
      </c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</row>
    <row r="874" spans="1:33" s="57" customFormat="1" x14ac:dyDescent="0.35">
      <c r="A874" s="134"/>
      <c r="B874" s="135"/>
      <c r="C874" s="135"/>
      <c r="D874" s="136" t="s">
        <v>1466</v>
      </c>
      <c r="E874" s="145" t="s">
        <v>1459</v>
      </c>
      <c r="F874" s="138">
        <v>20</v>
      </c>
      <c r="G874" s="138" t="s">
        <v>69</v>
      </c>
      <c r="H874" s="138" t="s">
        <v>71</v>
      </c>
      <c r="I874" s="138"/>
      <c r="J874" s="138">
        <v>50</v>
      </c>
      <c r="K874" s="138">
        <v>50</v>
      </c>
      <c r="L874" s="138"/>
      <c r="M874" s="138"/>
      <c r="N874" s="138"/>
      <c r="O874" s="138"/>
      <c r="P874" s="138"/>
      <c r="Q874" s="138"/>
      <c r="R874" s="138"/>
      <c r="S874" s="138"/>
      <c r="T874" s="138"/>
      <c r="U874" s="144" t="s">
        <v>1460</v>
      </c>
      <c r="V874" s="144"/>
      <c r="W874" s="144"/>
      <c r="X874" s="144"/>
      <c r="Y874" s="144"/>
      <c r="Z874" s="144"/>
      <c r="AA874" s="144"/>
      <c r="AB874" s="144"/>
      <c r="AC874" s="144"/>
      <c r="AD874" s="144"/>
      <c r="AE874" s="144"/>
      <c r="AF874" s="144">
        <v>30</v>
      </c>
      <c r="AG874" s="144"/>
    </row>
    <row r="875" spans="1:33" s="57" customFormat="1" x14ac:dyDescent="0.35">
      <c r="A875" s="134"/>
      <c r="B875" s="135"/>
      <c r="C875" s="135"/>
      <c r="D875" s="136"/>
      <c r="E875" s="145" t="s">
        <v>1461</v>
      </c>
      <c r="F875" s="138">
        <v>40</v>
      </c>
      <c r="G875" s="138" t="s">
        <v>71</v>
      </c>
      <c r="H875" s="138" t="s">
        <v>152</v>
      </c>
      <c r="I875" s="138"/>
      <c r="J875" s="138"/>
      <c r="K875" s="138">
        <v>10</v>
      </c>
      <c r="L875" s="138">
        <v>10</v>
      </c>
      <c r="M875" s="138">
        <v>10</v>
      </c>
      <c r="N875" s="138">
        <v>10</v>
      </c>
      <c r="O875" s="138">
        <v>10</v>
      </c>
      <c r="P875" s="138">
        <v>10</v>
      </c>
      <c r="Q875" s="138">
        <v>10</v>
      </c>
      <c r="R875" s="138">
        <v>15</v>
      </c>
      <c r="S875" s="138">
        <v>15</v>
      </c>
      <c r="T875" s="138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</row>
    <row r="876" spans="1:33" s="57" customFormat="1" ht="54" x14ac:dyDescent="0.35">
      <c r="A876" s="134"/>
      <c r="B876" s="135"/>
      <c r="C876" s="135"/>
      <c r="D876" s="136"/>
      <c r="E876" s="143" t="s">
        <v>1462</v>
      </c>
      <c r="F876" s="138">
        <v>40</v>
      </c>
      <c r="G876" s="138" t="s">
        <v>71</v>
      </c>
      <c r="H876" s="138" t="s">
        <v>152</v>
      </c>
      <c r="I876" s="138"/>
      <c r="J876" s="138"/>
      <c r="K876" s="138">
        <v>10</v>
      </c>
      <c r="L876" s="138">
        <v>10</v>
      </c>
      <c r="M876" s="138">
        <v>10</v>
      </c>
      <c r="N876" s="138">
        <v>10</v>
      </c>
      <c r="O876" s="138">
        <v>10</v>
      </c>
      <c r="P876" s="138">
        <v>10</v>
      </c>
      <c r="Q876" s="138">
        <v>10</v>
      </c>
      <c r="R876" s="138">
        <v>15</v>
      </c>
      <c r="S876" s="138">
        <v>15</v>
      </c>
      <c r="T876" s="138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</row>
    <row r="877" spans="1:33" x14ac:dyDescent="0.35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  <c r="AB877" s="84"/>
      <c r="AC877" s="84"/>
      <c r="AD877" s="84"/>
      <c r="AE877" s="84"/>
      <c r="AF877" s="84"/>
      <c r="AG877" s="84"/>
    </row>
    <row r="878" spans="1:33" x14ac:dyDescent="0.35">
      <c r="A878" s="108"/>
      <c r="B878" s="94" t="s">
        <v>30</v>
      </c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82" t="s">
        <v>32</v>
      </c>
      <c r="AB878" s="82"/>
      <c r="AC878" s="82"/>
      <c r="AD878" s="82"/>
      <c r="AE878" s="82"/>
      <c r="AF878" s="82"/>
      <c r="AG878" s="82"/>
    </row>
    <row r="879" spans="1:33" x14ac:dyDescent="0.35">
      <c r="A879" s="108"/>
      <c r="B879" s="94" t="s">
        <v>37</v>
      </c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82" t="s">
        <v>38</v>
      </c>
      <c r="AB879" s="82"/>
      <c r="AC879" s="82"/>
      <c r="AD879" s="82"/>
      <c r="AE879" s="82"/>
      <c r="AF879" s="82"/>
      <c r="AG879" s="82"/>
    </row>
    <row r="880" spans="1:33" x14ac:dyDescent="0.35">
      <c r="A880" s="108"/>
      <c r="B880" s="94" t="s">
        <v>31</v>
      </c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82"/>
      <c r="AB880" s="82"/>
      <c r="AC880" s="82"/>
      <c r="AD880" s="82"/>
      <c r="AE880" s="82"/>
      <c r="AF880" s="82"/>
      <c r="AG880" s="82"/>
    </row>
    <row r="881" spans="1:33" x14ac:dyDescent="0.35">
      <c r="A881" s="108"/>
      <c r="B881" s="109" t="s">
        <v>907</v>
      </c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  <c r="AA881" s="82" t="s">
        <v>53</v>
      </c>
      <c r="AB881" s="82"/>
      <c r="AC881" s="82"/>
      <c r="AD881" s="82"/>
      <c r="AE881" s="82"/>
      <c r="AF881" s="82"/>
      <c r="AG881" s="82"/>
    </row>
    <row r="882" spans="1:33" x14ac:dyDescent="0.35">
      <c r="A882" s="94" t="s">
        <v>0</v>
      </c>
      <c r="B882" s="94" t="s">
        <v>1</v>
      </c>
      <c r="C882" s="94" t="s">
        <v>2</v>
      </c>
      <c r="D882" s="94" t="s">
        <v>34</v>
      </c>
      <c r="E882" s="94"/>
      <c r="F882" s="94"/>
      <c r="G882" s="94"/>
      <c r="H882" s="94"/>
      <c r="I882" s="94" t="s">
        <v>15</v>
      </c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 t="s">
        <v>35</v>
      </c>
      <c r="V882" s="94" t="s">
        <v>11</v>
      </c>
      <c r="W882" s="94"/>
      <c r="X882" s="94"/>
      <c r="Y882" s="94"/>
      <c r="Z882" s="94"/>
      <c r="AA882" s="94"/>
      <c r="AB882" s="94"/>
      <c r="AC882" s="94"/>
      <c r="AD882" s="94"/>
      <c r="AE882" s="94"/>
      <c r="AF882" s="94"/>
      <c r="AG882" s="94"/>
    </row>
    <row r="883" spans="1:33" ht="54" x14ac:dyDescent="0.35">
      <c r="A883" s="94"/>
      <c r="B883" s="94"/>
      <c r="C883" s="94"/>
      <c r="D883" s="58" t="s">
        <v>10</v>
      </c>
      <c r="E883" s="58" t="s">
        <v>36</v>
      </c>
      <c r="F883" s="58" t="s">
        <v>12</v>
      </c>
      <c r="G883" s="58" t="s">
        <v>13</v>
      </c>
      <c r="H883" s="58" t="s">
        <v>14</v>
      </c>
      <c r="I883" s="58" t="s">
        <v>16</v>
      </c>
      <c r="J883" s="58" t="s">
        <v>17</v>
      </c>
      <c r="K883" s="58" t="s">
        <v>18</v>
      </c>
      <c r="L883" s="58" t="s">
        <v>19</v>
      </c>
      <c r="M883" s="58" t="s">
        <v>20</v>
      </c>
      <c r="N883" s="58" t="s">
        <v>21</v>
      </c>
      <c r="O883" s="58" t="s">
        <v>22</v>
      </c>
      <c r="P883" s="58" t="s">
        <v>23</v>
      </c>
      <c r="Q883" s="58" t="s">
        <v>24</v>
      </c>
      <c r="R883" s="58" t="s">
        <v>25</v>
      </c>
      <c r="S883" s="58" t="s">
        <v>26</v>
      </c>
      <c r="T883" s="58" t="s">
        <v>27</v>
      </c>
      <c r="U883" s="94"/>
      <c r="V883" s="58" t="s">
        <v>16</v>
      </c>
      <c r="W883" s="58" t="s">
        <v>17</v>
      </c>
      <c r="X883" s="58" t="s">
        <v>18</v>
      </c>
      <c r="Y883" s="58" t="s">
        <v>19</v>
      </c>
      <c r="Z883" s="58" t="s">
        <v>20</v>
      </c>
      <c r="AA883" s="58" t="s">
        <v>21</v>
      </c>
      <c r="AB883" s="58" t="s">
        <v>22</v>
      </c>
      <c r="AC883" s="58" t="s">
        <v>23</v>
      </c>
      <c r="AD883" s="58" t="s">
        <v>24</v>
      </c>
      <c r="AE883" s="58" t="s">
        <v>25</v>
      </c>
      <c r="AF883" s="58" t="s">
        <v>26</v>
      </c>
      <c r="AG883" s="58" t="s">
        <v>27</v>
      </c>
    </row>
    <row r="884" spans="1:33" ht="108" x14ac:dyDescent="0.35">
      <c r="A884" s="111" t="s">
        <v>93</v>
      </c>
      <c r="B884" s="111" t="s">
        <v>41</v>
      </c>
      <c r="C884" s="94" t="s">
        <v>29</v>
      </c>
      <c r="D884" s="60" t="s">
        <v>1274</v>
      </c>
      <c r="E884" s="30" t="s">
        <v>475</v>
      </c>
      <c r="F884" s="11">
        <v>1</v>
      </c>
      <c r="G884" s="31" t="s">
        <v>73</v>
      </c>
      <c r="H884" s="31" t="s">
        <v>101</v>
      </c>
      <c r="I884" s="60"/>
      <c r="J884" s="60"/>
      <c r="K884" s="60"/>
      <c r="L884" s="11"/>
      <c r="M884" s="11">
        <v>0.33</v>
      </c>
      <c r="N884" s="60"/>
      <c r="O884" s="60"/>
      <c r="P884" s="11">
        <v>0.34</v>
      </c>
      <c r="Q884" s="11"/>
      <c r="R884" s="60"/>
      <c r="S884" s="60"/>
      <c r="T884" s="11">
        <v>0.33</v>
      </c>
      <c r="U884" s="60" t="s">
        <v>476</v>
      </c>
      <c r="V884" s="60"/>
      <c r="W884" s="60"/>
      <c r="X884" s="60"/>
      <c r="Y884" s="60"/>
      <c r="Z884" s="60" t="s">
        <v>90</v>
      </c>
      <c r="AA884" s="60">
        <v>1</v>
      </c>
      <c r="AB884" s="60"/>
      <c r="AC884" s="60" t="s">
        <v>90</v>
      </c>
      <c r="AD884" s="60">
        <v>1</v>
      </c>
      <c r="AE884" s="60"/>
      <c r="AF884" s="60"/>
      <c r="AG884" s="60">
        <v>1</v>
      </c>
    </row>
    <row r="885" spans="1:33" ht="90" x14ac:dyDescent="0.35">
      <c r="A885" s="111"/>
      <c r="B885" s="111"/>
      <c r="C885" s="94"/>
      <c r="D885" s="60" t="s">
        <v>1275</v>
      </c>
      <c r="E885" s="65" t="s">
        <v>633</v>
      </c>
      <c r="F885" s="11">
        <v>1</v>
      </c>
      <c r="G885" s="31" t="s">
        <v>69</v>
      </c>
      <c r="H885" s="31" t="s">
        <v>152</v>
      </c>
      <c r="I885" s="60"/>
      <c r="J885" s="11">
        <v>0.1</v>
      </c>
      <c r="K885" s="11">
        <v>0.1</v>
      </c>
      <c r="L885" s="11">
        <v>0.1</v>
      </c>
      <c r="M885" s="11">
        <v>0.1</v>
      </c>
      <c r="N885" s="11">
        <v>0.1</v>
      </c>
      <c r="O885" s="11">
        <v>0.1</v>
      </c>
      <c r="P885" s="11">
        <v>0.1</v>
      </c>
      <c r="Q885" s="11">
        <v>0.1</v>
      </c>
      <c r="R885" s="11">
        <v>0.1</v>
      </c>
      <c r="S885" s="11">
        <v>0.1</v>
      </c>
      <c r="T885" s="11"/>
      <c r="U885" s="60" t="s">
        <v>790</v>
      </c>
      <c r="V885" s="60"/>
      <c r="W885" s="60"/>
      <c r="X885" s="60"/>
      <c r="Y885" s="60"/>
      <c r="Z885" s="60">
        <v>1</v>
      </c>
      <c r="AA885" s="60"/>
      <c r="AB885" s="60"/>
      <c r="AC885" s="60"/>
      <c r="AD885" s="60">
        <v>1</v>
      </c>
      <c r="AE885" s="60"/>
      <c r="AF885" s="60"/>
      <c r="AG885" s="60"/>
    </row>
    <row r="886" spans="1:33" x14ac:dyDescent="0.35">
      <c r="A886" s="108"/>
      <c r="B886" s="94" t="s">
        <v>30</v>
      </c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82" t="s">
        <v>32</v>
      </c>
      <c r="AB886" s="82"/>
      <c r="AC886" s="82"/>
      <c r="AD886" s="82"/>
      <c r="AE886" s="82"/>
      <c r="AF886" s="82"/>
      <c r="AG886" s="82"/>
    </row>
    <row r="887" spans="1:33" x14ac:dyDescent="0.35">
      <c r="A887" s="108"/>
      <c r="B887" s="94" t="s">
        <v>37</v>
      </c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82" t="s">
        <v>38</v>
      </c>
      <c r="AB887" s="82"/>
      <c r="AC887" s="82"/>
      <c r="AD887" s="82"/>
      <c r="AE887" s="82"/>
      <c r="AF887" s="82"/>
      <c r="AG887" s="82"/>
    </row>
    <row r="888" spans="1:33" x14ac:dyDescent="0.35">
      <c r="A888" s="108"/>
      <c r="B888" s="94" t="s">
        <v>31</v>
      </c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82"/>
      <c r="AB888" s="82"/>
      <c r="AC888" s="82"/>
      <c r="AD888" s="82"/>
      <c r="AE888" s="82"/>
      <c r="AF888" s="82"/>
      <c r="AG888" s="82"/>
    </row>
    <row r="889" spans="1:33" x14ac:dyDescent="0.35">
      <c r="A889" s="108"/>
      <c r="B889" s="109" t="s">
        <v>906</v>
      </c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  <c r="AA889" s="82" t="s">
        <v>53</v>
      </c>
      <c r="AB889" s="82"/>
      <c r="AC889" s="82"/>
      <c r="AD889" s="82"/>
      <c r="AE889" s="82"/>
      <c r="AF889" s="82"/>
      <c r="AG889" s="82"/>
    </row>
    <row r="890" spans="1:33" x14ac:dyDescent="0.35">
      <c r="A890" s="94" t="s">
        <v>0</v>
      </c>
      <c r="B890" s="94" t="s">
        <v>1</v>
      </c>
      <c r="C890" s="94" t="s">
        <v>2</v>
      </c>
      <c r="D890" s="94" t="s">
        <v>34</v>
      </c>
      <c r="E890" s="94"/>
      <c r="F890" s="94"/>
      <c r="G890" s="94"/>
      <c r="H890" s="94"/>
      <c r="I890" s="94" t="s">
        <v>15</v>
      </c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 t="s">
        <v>35</v>
      </c>
      <c r="V890" s="94" t="s">
        <v>11</v>
      </c>
      <c r="W890" s="94"/>
      <c r="X890" s="94"/>
      <c r="Y890" s="94"/>
      <c r="Z890" s="94"/>
      <c r="AA890" s="94"/>
      <c r="AB890" s="94"/>
      <c r="AC890" s="94"/>
      <c r="AD890" s="94"/>
      <c r="AE890" s="94"/>
      <c r="AF890" s="94"/>
      <c r="AG890" s="94"/>
    </row>
    <row r="891" spans="1:33" ht="54" x14ac:dyDescent="0.35">
      <c r="A891" s="94"/>
      <c r="B891" s="94"/>
      <c r="C891" s="94"/>
      <c r="D891" s="58" t="s">
        <v>10</v>
      </c>
      <c r="E891" s="58" t="s">
        <v>36</v>
      </c>
      <c r="F891" s="58" t="s">
        <v>12</v>
      </c>
      <c r="G891" s="58" t="s">
        <v>13</v>
      </c>
      <c r="H891" s="58" t="s">
        <v>14</v>
      </c>
      <c r="I891" s="58" t="s">
        <v>16</v>
      </c>
      <c r="J891" s="58" t="s">
        <v>17</v>
      </c>
      <c r="K891" s="58" t="s">
        <v>18</v>
      </c>
      <c r="L891" s="58" t="s">
        <v>19</v>
      </c>
      <c r="M891" s="58" t="s">
        <v>20</v>
      </c>
      <c r="N891" s="58" t="s">
        <v>21</v>
      </c>
      <c r="O891" s="58" t="s">
        <v>22</v>
      </c>
      <c r="P891" s="58" t="s">
        <v>23</v>
      </c>
      <c r="Q891" s="58" t="s">
        <v>24</v>
      </c>
      <c r="R891" s="58" t="s">
        <v>25</v>
      </c>
      <c r="S891" s="58" t="s">
        <v>26</v>
      </c>
      <c r="T891" s="58" t="s">
        <v>27</v>
      </c>
      <c r="U891" s="94"/>
      <c r="V891" s="58" t="s">
        <v>16</v>
      </c>
      <c r="W891" s="58" t="s">
        <v>17</v>
      </c>
      <c r="X891" s="58" t="s">
        <v>18</v>
      </c>
      <c r="Y891" s="58" t="s">
        <v>19</v>
      </c>
      <c r="Z891" s="58" t="s">
        <v>20</v>
      </c>
      <c r="AA891" s="58" t="s">
        <v>21</v>
      </c>
      <c r="AB891" s="58" t="s">
        <v>22</v>
      </c>
      <c r="AC891" s="58" t="s">
        <v>23</v>
      </c>
      <c r="AD891" s="58" t="s">
        <v>24</v>
      </c>
      <c r="AE891" s="58" t="s">
        <v>25</v>
      </c>
      <c r="AF891" s="58" t="s">
        <v>26</v>
      </c>
      <c r="AG891" s="58" t="s">
        <v>27</v>
      </c>
    </row>
    <row r="892" spans="1:33" ht="51" customHeight="1" x14ac:dyDescent="0.35">
      <c r="A892" s="101" t="s">
        <v>93</v>
      </c>
      <c r="B892" s="101" t="s">
        <v>41</v>
      </c>
      <c r="C892" s="104" t="s">
        <v>1349</v>
      </c>
      <c r="D892" s="97" t="s">
        <v>1350</v>
      </c>
      <c r="E892" s="37" t="s">
        <v>1351</v>
      </c>
      <c r="F892" s="9">
        <v>0.6</v>
      </c>
      <c r="G892" s="38" t="s">
        <v>69</v>
      </c>
      <c r="H892" s="38" t="s">
        <v>152</v>
      </c>
      <c r="I892" s="69"/>
      <c r="J892" s="9">
        <v>0.1</v>
      </c>
      <c r="K892" s="9">
        <v>0.1</v>
      </c>
      <c r="L892" s="9">
        <v>0.1</v>
      </c>
      <c r="M892" s="9">
        <v>0.1</v>
      </c>
      <c r="N892" s="9">
        <v>0.1</v>
      </c>
      <c r="O892" s="9">
        <v>0.1</v>
      </c>
      <c r="P892" s="9">
        <v>0.1</v>
      </c>
      <c r="Q892" s="9">
        <v>0.1</v>
      </c>
      <c r="R892" s="9">
        <v>0.1</v>
      </c>
      <c r="S892" s="9">
        <v>0.1</v>
      </c>
      <c r="T892" s="9" t="s">
        <v>90</v>
      </c>
      <c r="U892" s="97" t="s">
        <v>1352</v>
      </c>
      <c r="V892" s="97"/>
      <c r="W892" s="97">
        <v>1</v>
      </c>
      <c r="X892" s="97">
        <v>1</v>
      </c>
      <c r="Y892" s="97">
        <v>1</v>
      </c>
      <c r="Z892" s="97">
        <v>1</v>
      </c>
      <c r="AA892" s="97">
        <v>1</v>
      </c>
      <c r="AB892" s="97">
        <v>1</v>
      </c>
      <c r="AC892" s="97">
        <v>1</v>
      </c>
      <c r="AD892" s="97">
        <v>1</v>
      </c>
      <c r="AE892" s="97">
        <v>1</v>
      </c>
      <c r="AF892" s="97">
        <v>1</v>
      </c>
      <c r="AG892" s="97" t="s">
        <v>90</v>
      </c>
    </row>
    <row r="893" spans="1:33" ht="51" customHeight="1" x14ac:dyDescent="0.35">
      <c r="A893" s="102"/>
      <c r="B893" s="102"/>
      <c r="C893" s="104"/>
      <c r="D893" s="97"/>
      <c r="E893" s="37" t="s">
        <v>1353</v>
      </c>
      <c r="F893" s="9">
        <v>0.4</v>
      </c>
      <c r="G893" s="38" t="s">
        <v>69</v>
      </c>
      <c r="H893" s="38" t="s">
        <v>152</v>
      </c>
      <c r="I893" s="69"/>
      <c r="J893" s="9">
        <v>0.1</v>
      </c>
      <c r="K893" s="9">
        <v>0.1</v>
      </c>
      <c r="L893" s="9">
        <v>0.1</v>
      </c>
      <c r="M893" s="9">
        <v>0.1</v>
      </c>
      <c r="N893" s="9">
        <v>0.1</v>
      </c>
      <c r="O893" s="9">
        <v>0.1</v>
      </c>
      <c r="P893" s="9">
        <v>0.1</v>
      </c>
      <c r="Q893" s="9">
        <v>0.1</v>
      </c>
      <c r="R893" s="9">
        <v>0.1</v>
      </c>
      <c r="S893" s="9">
        <v>0.1</v>
      </c>
      <c r="T893" s="9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</row>
    <row r="894" spans="1:33" ht="74.25" customHeight="1" x14ac:dyDescent="0.35">
      <c r="A894" s="102"/>
      <c r="B894" s="102"/>
      <c r="C894" s="104"/>
      <c r="D894" s="97" t="s">
        <v>1354</v>
      </c>
      <c r="E894" s="37" t="s">
        <v>1355</v>
      </c>
      <c r="F894" s="9">
        <v>0.6</v>
      </c>
      <c r="G894" s="38" t="s">
        <v>72</v>
      </c>
      <c r="H894" s="38" t="s">
        <v>179</v>
      </c>
      <c r="I894" s="69"/>
      <c r="J894" s="69"/>
      <c r="K894" s="69"/>
      <c r="L894" s="9">
        <v>0.1</v>
      </c>
      <c r="M894" s="9">
        <v>0.15</v>
      </c>
      <c r="N894" s="9">
        <v>0.15</v>
      </c>
      <c r="O894" s="9">
        <v>0.15</v>
      </c>
      <c r="P894" s="9">
        <v>0.15</v>
      </c>
      <c r="Q894" s="9">
        <v>0.15</v>
      </c>
      <c r="R894" s="9">
        <v>0.15</v>
      </c>
      <c r="S894" s="69"/>
      <c r="T894" s="9"/>
      <c r="U894" s="101" t="s">
        <v>1357</v>
      </c>
      <c r="V894" s="101"/>
      <c r="W894" s="101"/>
      <c r="X894" s="101"/>
      <c r="Y894" s="101"/>
      <c r="Z894" s="101"/>
      <c r="AA894" s="101"/>
      <c r="AB894" s="101"/>
      <c r="AC894" s="101"/>
      <c r="AD894" s="101"/>
      <c r="AE894" s="101"/>
      <c r="AF894" s="101">
        <v>1</v>
      </c>
      <c r="AG894" s="101"/>
    </row>
    <row r="895" spans="1:33" ht="74.25" customHeight="1" x14ac:dyDescent="0.35">
      <c r="A895" s="102"/>
      <c r="B895" s="102"/>
      <c r="C895" s="104"/>
      <c r="D895" s="97"/>
      <c r="E895" s="37" t="s">
        <v>1356</v>
      </c>
      <c r="F895" s="9">
        <v>0.4</v>
      </c>
      <c r="G895" s="38" t="s">
        <v>152</v>
      </c>
      <c r="H895" s="38" t="s">
        <v>152</v>
      </c>
      <c r="I895" s="69"/>
      <c r="J895" s="69"/>
      <c r="K895" s="69"/>
      <c r="L895" s="9"/>
      <c r="M895" s="69"/>
      <c r="N895" s="69"/>
      <c r="O895" s="9" t="s">
        <v>90</v>
      </c>
      <c r="P895" s="9"/>
      <c r="Q895" s="69"/>
      <c r="R895" s="69"/>
      <c r="S895" s="9">
        <v>1</v>
      </c>
      <c r="T895" s="9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/>
      <c r="AE895" s="103"/>
      <c r="AF895" s="103">
        <v>1</v>
      </c>
      <c r="AG895" s="103"/>
    </row>
    <row r="896" spans="1:33" ht="51" customHeight="1" x14ac:dyDescent="0.35">
      <c r="A896" s="102"/>
      <c r="B896" s="102"/>
      <c r="C896" s="104"/>
      <c r="D896" s="97" t="s">
        <v>1358</v>
      </c>
      <c r="E896" s="37" t="s">
        <v>1361</v>
      </c>
      <c r="F896" s="9">
        <v>0.6</v>
      </c>
      <c r="G896" s="38" t="s">
        <v>71</v>
      </c>
      <c r="H896" s="38" t="s">
        <v>101</v>
      </c>
      <c r="I896" s="69"/>
      <c r="J896" s="69"/>
      <c r="K896" s="9">
        <v>0.1</v>
      </c>
      <c r="L896" s="9">
        <v>0.1</v>
      </c>
      <c r="M896" s="9">
        <v>0.1</v>
      </c>
      <c r="N896" s="9">
        <v>0.1</v>
      </c>
      <c r="O896" s="9">
        <v>0.1</v>
      </c>
      <c r="P896" s="9">
        <v>0.1</v>
      </c>
      <c r="Q896" s="9">
        <v>0.1</v>
      </c>
      <c r="R896" s="9">
        <v>0.1</v>
      </c>
      <c r="S896" s="9">
        <v>0.1</v>
      </c>
      <c r="T896" s="9">
        <v>0.1</v>
      </c>
      <c r="U896" s="97" t="s">
        <v>1359</v>
      </c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>
        <v>1</v>
      </c>
    </row>
    <row r="897" spans="1:33" ht="51" customHeight="1" x14ac:dyDescent="0.35">
      <c r="A897" s="102"/>
      <c r="B897" s="103"/>
      <c r="C897" s="104"/>
      <c r="D897" s="97"/>
      <c r="E897" s="37" t="s">
        <v>1360</v>
      </c>
      <c r="F897" s="9">
        <v>0.4</v>
      </c>
      <c r="G897" s="38" t="s">
        <v>101</v>
      </c>
      <c r="H897" s="38" t="s">
        <v>101</v>
      </c>
      <c r="I897" s="69"/>
      <c r="J897" s="69"/>
      <c r="K897" s="69"/>
      <c r="L897" s="9" t="s">
        <v>90</v>
      </c>
      <c r="M897" s="69"/>
      <c r="N897" s="69"/>
      <c r="O897" s="69"/>
      <c r="P897" s="9" t="s">
        <v>90</v>
      </c>
      <c r="Q897" s="69"/>
      <c r="R897" s="69"/>
      <c r="S897" s="69"/>
      <c r="T897" s="9">
        <v>1</v>
      </c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</row>
    <row r="898" spans="1:33" x14ac:dyDescent="0.35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  <c r="AB898" s="84"/>
      <c r="AC898" s="84"/>
      <c r="AD898" s="84"/>
      <c r="AE898" s="84"/>
      <c r="AF898" s="84"/>
      <c r="AG898" s="84"/>
    </row>
    <row r="899" spans="1:33" x14ac:dyDescent="0.35">
      <c r="A899" s="108"/>
      <c r="B899" s="94" t="s">
        <v>30</v>
      </c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82" t="s">
        <v>32</v>
      </c>
      <c r="AB899" s="82"/>
      <c r="AC899" s="82"/>
      <c r="AD899" s="82"/>
      <c r="AE899" s="82"/>
      <c r="AF899" s="82"/>
      <c r="AG899" s="82"/>
    </row>
    <row r="900" spans="1:33" x14ac:dyDescent="0.35">
      <c r="A900" s="108"/>
      <c r="B900" s="94" t="s">
        <v>37</v>
      </c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82" t="s">
        <v>38</v>
      </c>
      <c r="AB900" s="82"/>
      <c r="AC900" s="82"/>
      <c r="AD900" s="82"/>
      <c r="AE900" s="82"/>
      <c r="AF900" s="82"/>
      <c r="AG900" s="82"/>
    </row>
    <row r="901" spans="1:33" x14ac:dyDescent="0.35">
      <c r="A901" s="108"/>
      <c r="B901" s="94" t="s">
        <v>31</v>
      </c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82"/>
      <c r="AB901" s="82"/>
      <c r="AC901" s="82"/>
      <c r="AD901" s="82"/>
      <c r="AE901" s="82"/>
      <c r="AF901" s="82"/>
      <c r="AG901" s="82"/>
    </row>
    <row r="902" spans="1:33" x14ac:dyDescent="0.35">
      <c r="A902" s="108"/>
      <c r="B902" s="109" t="s">
        <v>477</v>
      </c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  <c r="AA902" s="82" t="s">
        <v>53</v>
      </c>
      <c r="AB902" s="82"/>
      <c r="AC902" s="82"/>
      <c r="AD902" s="82"/>
      <c r="AE902" s="82"/>
      <c r="AF902" s="82"/>
      <c r="AG902" s="82"/>
    </row>
    <row r="903" spans="1:33" x14ac:dyDescent="0.35">
      <c r="A903" s="94" t="s">
        <v>0</v>
      </c>
      <c r="B903" s="94" t="s">
        <v>1</v>
      </c>
      <c r="C903" s="94" t="s">
        <v>2</v>
      </c>
      <c r="D903" s="94" t="s">
        <v>34</v>
      </c>
      <c r="E903" s="94"/>
      <c r="F903" s="94"/>
      <c r="G903" s="94"/>
      <c r="H903" s="94"/>
      <c r="I903" s="94" t="s">
        <v>15</v>
      </c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 t="s">
        <v>35</v>
      </c>
      <c r="V903" s="94" t="s">
        <v>11</v>
      </c>
      <c r="W903" s="94"/>
      <c r="X903" s="94"/>
      <c r="Y903" s="94"/>
      <c r="Z903" s="94"/>
      <c r="AA903" s="94"/>
      <c r="AB903" s="94"/>
      <c r="AC903" s="94"/>
      <c r="AD903" s="94"/>
      <c r="AE903" s="94"/>
      <c r="AF903" s="94"/>
      <c r="AG903" s="94"/>
    </row>
    <row r="904" spans="1:33" ht="54" x14ac:dyDescent="0.35">
      <c r="A904" s="94"/>
      <c r="B904" s="94"/>
      <c r="C904" s="94"/>
      <c r="D904" s="58" t="s">
        <v>10</v>
      </c>
      <c r="E904" s="58" t="s">
        <v>36</v>
      </c>
      <c r="F904" s="58" t="s">
        <v>12</v>
      </c>
      <c r="G904" s="58" t="s">
        <v>13</v>
      </c>
      <c r="H904" s="58" t="s">
        <v>14</v>
      </c>
      <c r="I904" s="58" t="s">
        <v>16</v>
      </c>
      <c r="J904" s="58" t="s">
        <v>17</v>
      </c>
      <c r="K904" s="58" t="s">
        <v>18</v>
      </c>
      <c r="L904" s="58" t="s">
        <v>19</v>
      </c>
      <c r="M904" s="58" t="s">
        <v>20</v>
      </c>
      <c r="N904" s="58" t="s">
        <v>21</v>
      </c>
      <c r="O904" s="58" t="s">
        <v>22</v>
      </c>
      <c r="P904" s="58" t="s">
        <v>23</v>
      </c>
      <c r="Q904" s="58" t="s">
        <v>24</v>
      </c>
      <c r="R904" s="58" t="s">
        <v>25</v>
      </c>
      <c r="S904" s="58" t="s">
        <v>26</v>
      </c>
      <c r="T904" s="58" t="s">
        <v>27</v>
      </c>
      <c r="U904" s="94"/>
      <c r="V904" s="58" t="s">
        <v>16</v>
      </c>
      <c r="W904" s="58" t="s">
        <v>17</v>
      </c>
      <c r="X904" s="58" t="s">
        <v>18</v>
      </c>
      <c r="Y904" s="58" t="s">
        <v>19</v>
      </c>
      <c r="Z904" s="58" t="s">
        <v>20</v>
      </c>
      <c r="AA904" s="58" t="s">
        <v>21</v>
      </c>
      <c r="AB904" s="58" t="s">
        <v>22</v>
      </c>
      <c r="AC904" s="58" t="s">
        <v>23</v>
      </c>
      <c r="AD904" s="58" t="s">
        <v>24</v>
      </c>
      <c r="AE904" s="58" t="s">
        <v>25</v>
      </c>
      <c r="AF904" s="58" t="s">
        <v>26</v>
      </c>
      <c r="AG904" s="58" t="s">
        <v>27</v>
      </c>
    </row>
    <row r="905" spans="1:33" ht="54" x14ac:dyDescent="0.35">
      <c r="A905" s="94" t="s">
        <v>93</v>
      </c>
      <c r="B905" s="94" t="s">
        <v>41</v>
      </c>
      <c r="C905" s="94" t="s">
        <v>28</v>
      </c>
      <c r="D905" s="64" t="s">
        <v>478</v>
      </c>
      <c r="E905" s="65" t="s">
        <v>479</v>
      </c>
      <c r="F905" s="63">
        <v>1</v>
      </c>
      <c r="G905" s="34" t="s">
        <v>74</v>
      </c>
      <c r="H905" s="34" t="s">
        <v>179</v>
      </c>
      <c r="I905" s="63"/>
      <c r="J905" s="63"/>
      <c r="K905" s="63"/>
      <c r="L905" s="63"/>
      <c r="M905" s="63"/>
      <c r="N905" s="63">
        <v>0.33</v>
      </c>
      <c r="O905" s="63"/>
      <c r="P905" s="63"/>
      <c r="Q905" s="63"/>
      <c r="R905" s="63">
        <v>0.67</v>
      </c>
      <c r="S905" s="63"/>
      <c r="T905" s="63"/>
      <c r="U905" s="58" t="s">
        <v>480</v>
      </c>
      <c r="V905" s="58"/>
      <c r="W905" s="58"/>
      <c r="X905" s="58"/>
      <c r="Y905" s="58"/>
      <c r="Z905" s="58"/>
      <c r="AA905" s="58">
        <v>1</v>
      </c>
      <c r="AB905" s="58"/>
      <c r="AC905" s="58"/>
      <c r="AD905" s="58"/>
      <c r="AE905" s="58">
        <v>1</v>
      </c>
      <c r="AF905" s="58"/>
      <c r="AG905" s="58"/>
    </row>
    <row r="906" spans="1:33" ht="54" x14ac:dyDescent="0.35">
      <c r="A906" s="94"/>
      <c r="B906" s="94"/>
      <c r="C906" s="94"/>
      <c r="D906" s="64" t="s">
        <v>788</v>
      </c>
      <c r="E906" s="65" t="s">
        <v>481</v>
      </c>
      <c r="F906" s="63">
        <v>1</v>
      </c>
      <c r="G906" s="34" t="s">
        <v>69</v>
      </c>
      <c r="H906" s="34" t="s">
        <v>101</v>
      </c>
      <c r="I906" s="63"/>
      <c r="J906" s="63">
        <v>0.09</v>
      </c>
      <c r="K906" s="63">
        <v>0.09</v>
      </c>
      <c r="L906" s="63">
        <v>0.09</v>
      </c>
      <c r="M906" s="63">
        <v>0.09</v>
      </c>
      <c r="N906" s="63">
        <v>0.09</v>
      </c>
      <c r="O906" s="63">
        <v>0.09</v>
      </c>
      <c r="P906" s="63">
        <v>0.09</v>
      </c>
      <c r="Q906" s="63">
        <v>0.09</v>
      </c>
      <c r="R906" s="63">
        <v>0.09</v>
      </c>
      <c r="S906" s="63">
        <v>0.09</v>
      </c>
      <c r="T906" s="63">
        <v>0.1</v>
      </c>
      <c r="U906" s="58" t="s">
        <v>482</v>
      </c>
      <c r="V906" s="58"/>
      <c r="W906" s="58">
        <v>1</v>
      </c>
      <c r="X906" s="58">
        <v>1</v>
      </c>
      <c r="Y906" s="58">
        <v>1</v>
      </c>
      <c r="Z906" s="58">
        <v>1</v>
      </c>
      <c r="AA906" s="58">
        <v>1</v>
      </c>
      <c r="AB906" s="58">
        <v>1</v>
      </c>
      <c r="AC906" s="58">
        <v>1</v>
      </c>
      <c r="AD906" s="58">
        <v>1</v>
      </c>
      <c r="AE906" s="58">
        <v>1</v>
      </c>
      <c r="AF906" s="58">
        <v>1</v>
      </c>
      <c r="AG906" s="58">
        <v>1</v>
      </c>
    </row>
    <row r="907" spans="1:33" ht="54" x14ac:dyDescent="0.35">
      <c r="A907" s="94"/>
      <c r="B907" s="94"/>
      <c r="C907" s="94"/>
      <c r="D907" s="64" t="s">
        <v>483</v>
      </c>
      <c r="E907" s="65" t="s">
        <v>484</v>
      </c>
      <c r="F907" s="63">
        <v>1</v>
      </c>
      <c r="G907" s="34" t="s">
        <v>74</v>
      </c>
      <c r="H907" s="34" t="s">
        <v>179</v>
      </c>
      <c r="I907" s="63"/>
      <c r="J907" s="63"/>
      <c r="K907" s="63"/>
      <c r="L907" s="63"/>
      <c r="M907" s="63"/>
      <c r="N907" s="63">
        <v>0.33</v>
      </c>
      <c r="O907" s="63"/>
      <c r="P907" s="63"/>
      <c r="Q907" s="63"/>
      <c r="R907" s="63">
        <v>0.67</v>
      </c>
      <c r="S907" s="63"/>
      <c r="T907" s="63"/>
      <c r="U907" s="58" t="s">
        <v>485</v>
      </c>
      <c r="V907" s="58"/>
      <c r="W907" s="58"/>
      <c r="X907" s="58"/>
      <c r="Y907" s="58"/>
      <c r="Z907" s="58"/>
      <c r="AA907" s="58">
        <v>1</v>
      </c>
      <c r="AB907" s="58"/>
      <c r="AC907" s="58"/>
      <c r="AD907" s="58"/>
      <c r="AE907" s="58">
        <v>1</v>
      </c>
      <c r="AF907" s="58"/>
      <c r="AG907" s="58"/>
    </row>
    <row r="908" spans="1:33" ht="72" x14ac:dyDescent="0.35">
      <c r="A908" s="94"/>
      <c r="B908" s="94"/>
      <c r="C908" s="94"/>
      <c r="D908" s="64" t="s">
        <v>486</v>
      </c>
      <c r="E908" s="65" t="s">
        <v>487</v>
      </c>
      <c r="F908" s="63">
        <v>1</v>
      </c>
      <c r="G908" s="34" t="s">
        <v>80</v>
      </c>
      <c r="H908" s="34" t="s">
        <v>99</v>
      </c>
      <c r="I908" s="63"/>
      <c r="J908" s="63"/>
      <c r="K908" s="63"/>
      <c r="L908" s="63"/>
      <c r="M908" s="63"/>
      <c r="N908" s="63"/>
      <c r="O908" s="63">
        <v>0.5</v>
      </c>
      <c r="P908" s="63">
        <v>0.5</v>
      </c>
      <c r="Q908" s="63"/>
      <c r="R908" s="63"/>
      <c r="S908" s="63"/>
      <c r="T908" s="63"/>
      <c r="U908" s="58" t="s">
        <v>488</v>
      </c>
      <c r="V908" s="58"/>
      <c r="W908" s="58"/>
      <c r="X908" s="58"/>
      <c r="Y908" s="58"/>
      <c r="Z908" s="58"/>
      <c r="AA908" s="58"/>
      <c r="AB908" s="58">
        <v>1</v>
      </c>
      <c r="AC908" s="58">
        <v>1</v>
      </c>
      <c r="AD908" s="58"/>
      <c r="AE908" s="58"/>
      <c r="AF908" s="58"/>
      <c r="AG908" s="58"/>
    </row>
    <row r="909" spans="1:33" ht="72" x14ac:dyDescent="0.35">
      <c r="A909" s="94"/>
      <c r="B909" s="94"/>
      <c r="C909" s="94"/>
      <c r="D909" s="64" t="s">
        <v>489</v>
      </c>
      <c r="E909" s="65" t="s">
        <v>490</v>
      </c>
      <c r="F909" s="63">
        <v>1</v>
      </c>
      <c r="G909" s="34" t="s">
        <v>71</v>
      </c>
      <c r="H909" s="34" t="s">
        <v>101</v>
      </c>
      <c r="I909" s="63"/>
      <c r="J909" s="63"/>
      <c r="K909" s="63">
        <v>0.25</v>
      </c>
      <c r="L909" s="63"/>
      <c r="M909" s="63"/>
      <c r="N909" s="63">
        <v>0.25</v>
      </c>
      <c r="O909" s="63"/>
      <c r="P909" s="63"/>
      <c r="Q909" s="63">
        <v>0.25</v>
      </c>
      <c r="R909" s="63"/>
      <c r="S909" s="63"/>
      <c r="T909" s="63">
        <v>0.25</v>
      </c>
      <c r="U909" s="58" t="s">
        <v>491</v>
      </c>
      <c r="V909" s="58"/>
      <c r="W909" s="58"/>
      <c r="X909" s="58">
        <v>1</v>
      </c>
      <c r="Y909" s="58"/>
      <c r="Z909" s="58"/>
      <c r="AA909" s="58">
        <v>1</v>
      </c>
      <c r="AB909" s="58"/>
      <c r="AC909" s="58"/>
      <c r="AD909" s="58">
        <v>1</v>
      </c>
      <c r="AE909" s="58"/>
      <c r="AF909" s="58"/>
      <c r="AG909" s="58">
        <v>1</v>
      </c>
    </row>
    <row r="910" spans="1:33" ht="90" x14ac:dyDescent="0.35">
      <c r="A910" s="94"/>
      <c r="B910" s="94"/>
      <c r="C910" s="94"/>
      <c r="D910" s="64" t="s">
        <v>789</v>
      </c>
      <c r="E910" s="65" t="s">
        <v>492</v>
      </c>
      <c r="F910" s="63">
        <v>1</v>
      </c>
      <c r="G910" s="34" t="s">
        <v>99</v>
      </c>
      <c r="H910" s="34" t="s">
        <v>99</v>
      </c>
      <c r="I910" s="63"/>
      <c r="J910" s="63"/>
      <c r="K910" s="63"/>
      <c r="L910" s="63"/>
      <c r="M910" s="63"/>
      <c r="N910" s="63"/>
      <c r="O910" s="63"/>
      <c r="P910" s="63">
        <v>1</v>
      </c>
      <c r="Q910" s="63"/>
      <c r="R910" s="63"/>
      <c r="S910" s="63"/>
      <c r="T910" s="63"/>
      <c r="U910" s="58" t="s">
        <v>493</v>
      </c>
      <c r="V910" s="58"/>
      <c r="W910" s="58"/>
      <c r="X910" s="58"/>
      <c r="Y910" s="58"/>
      <c r="Z910" s="58"/>
      <c r="AA910" s="58"/>
      <c r="AB910" s="58"/>
      <c r="AC910" s="58">
        <v>1</v>
      </c>
      <c r="AD910" s="58"/>
      <c r="AE910" s="58"/>
      <c r="AF910" s="58"/>
      <c r="AG910" s="58"/>
    </row>
    <row r="911" spans="1:33" ht="72" x14ac:dyDescent="0.35">
      <c r="A911" s="94"/>
      <c r="B911" s="94"/>
      <c r="C911" s="94"/>
      <c r="D911" s="64" t="s">
        <v>494</v>
      </c>
      <c r="E911" s="65" t="s">
        <v>495</v>
      </c>
      <c r="F911" s="63">
        <v>1</v>
      </c>
      <c r="G911" s="34" t="s">
        <v>74</v>
      </c>
      <c r="H911" s="34" t="s">
        <v>80</v>
      </c>
      <c r="I911" s="63"/>
      <c r="J911" s="63"/>
      <c r="K911" s="63"/>
      <c r="L911" s="63"/>
      <c r="M911" s="63"/>
      <c r="N911" s="63">
        <v>0.5</v>
      </c>
      <c r="O911" s="63">
        <v>0.5</v>
      </c>
      <c r="P911" s="63"/>
      <c r="Q911" s="63"/>
      <c r="R911" s="63"/>
      <c r="S911" s="63"/>
      <c r="T911" s="63"/>
      <c r="U911" s="58" t="s">
        <v>496</v>
      </c>
      <c r="V911" s="58"/>
      <c r="W911" s="58"/>
      <c r="X911" s="58"/>
      <c r="Y911" s="58"/>
      <c r="Z911" s="58"/>
      <c r="AA911" s="58"/>
      <c r="AB911" s="58">
        <v>1</v>
      </c>
      <c r="AC911" s="58"/>
      <c r="AD911" s="58"/>
      <c r="AE911" s="58"/>
      <c r="AF911" s="58"/>
      <c r="AG911" s="58"/>
    </row>
    <row r="912" spans="1:33" x14ac:dyDescent="0.35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  <c r="AB912" s="84"/>
      <c r="AC912" s="84"/>
      <c r="AD912" s="84"/>
      <c r="AE912" s="84"/>
      <c r="AF912" s="84"/>
      <c r="AG912" s="84"/>
    </row>
    <row r="913" spans="1:33" ht="15.6" customHeight="1" x14ac:dyDescent="0.35">
      <c r="A913" s="108"/>
      <c r="B913" s="121" t="s">
        <v>30</v>
      </c>
      <c r="C913" s="121"/>
      <c r="D913" s="121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82" t="s">
        <v>32</v>
      </c>
      <c r="AB913" s="82"/>
      <c r="AC913" s="82"/>
      <c r="AD913" s="82"/>
      <c r="AE913" s="82"/>
      <c r="AF913" s="82"/>
      <c r="AG913" s="82"/>
    </row>
    <row r="914" spans="1:33" x14ac:dyDescent="0.35">
      <c r="A914" s="108"/>
      <c r="B914" s="94" t="s">
        <v>37</v>
      </c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82" t="s">
        <v>38</v>
      </c>
      <c r="AB914" s="82"/>
      <c r="AC914" s="82"/>
      <c r="AD914" s="82"/>
      <c r="AE914" s="82"/>
      <c r="AF914" s="82"/>
      <c r="AG914" s="82"/>
    </row>
    <row r="915" spans="1:33" x14ac:dyDescent="0.35">
      <c r="A915" s="108"/>
      <c r="B915" s="94" t="s">
        <v>31</v>
      </c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82"/>
      <c r="AB915" s="82"/>
      <c r="AC915" s="82"/>
      <c r="AD915" s="82"/>
      <c r="AE915" s="82"/>
      <c r="AF915" s="82"/>
      <c r="AG915" s="82"/>
    </row>
    <row r="916" spans="1:33" x14ac:dyDescent="0.35">
      <c r="A916" s="108"/>
      <c r="B916" s="109" t="s">
        <v>503</v>
      </c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  <c r="AA916" s="82" t="s">
        <v>53</v>
      </c>
      <c r="AB916" s="82"/>
      <c r="AC916" s="82"/>
      <c r="AD916" s="82"/>
      <c r="AE916" s="82"/>
      <c r="AF916" s="82"/>
      <c r="AG916" s="82"/>
    </row>
    <row r="917" spans="1:33" x14ac:dyDescent="0.35">
      <c r="A917" s="94" t="s">
        <v>0</v>
      </c>
      <c r="B917" s="94" t="s">
        <v>1</v>
      </c>
      <c r="C917" s="94" t="s">
        <v>2</v>
      </c>
      <c r="D917" s="94" t="s">
        <v>34</v>
      </c>
      <c r="E917" s="94"/>
      <c r="F917" s="94"/>
      <c r="G917" s="94"/>
      <c r="H917" s="94"/>
      <c r="I917" s="94" t="s">
        <v>15</v>
      </c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 t="s">
        <v>35</v>
      </c>
      <c r="V917" s="94" t="s">
        <v>11</v>
      </c>
      <c r="W917" s="94"/>
      <c r="X917" s="94"/>
      <c r="Y917" s="94"/>
      <c r="Z917" s="94"/>
      <c r="AA917" s="94"/>
      <c r="AB917" s="94"/>
      <c r="AC917" s="94"/>
      <c r="AD917" s="94"/>
      <c r="AE917" s="94"/>
      <c r="AF917" s="94"/>
      <c r="AG917" s="94"/>
    </row>
    <row r="918" spans="1:33" ht="54" x14ac:dyDescent="0.35">
      <c r="A918" s="94"/>
      <c r="B918" s="94"/>
      <c r="C918" s="94"/>
      <c r="D918" s="58" t="s">
        <v>10</v>
      </c>
      <c r="E918" s="58" t="s">
        <v>36</v>
      </c>
      <c r="F918" s="58" t="s">
        <v>12</v>
      </c>
      <c r="G918" s="58" t="s">
        <v>13</v>
      </c>
      <c r="H918" s="58" t="s">
        <v>14</v>
      </c>
      <c r="I918" s="58" t="s">
        <v>16</v>
      </c>
      <c r="J918" s="58" t="s">
        <v>17</v>
      </c>
      <c r="K918" s="58" t="s">
        <v>18</v>
      </c>
      <c r="L918" s="58" t="s">
        <v>19</v>
      </c>
      <c r="M918" s="58" t="s">
        <v>20</v>
      </c>
      <c r="N918" s="58" t="s">
        <v>21</v>
      </c>
      <c r="O918" s="58" t="s">
        <v>22</v>
      </c>
      <c r="P918" s="58" t="s">
        <v>23</v>
      </c>
      <c r="Q918" s="58" t="s">
        <v>24</v>
      </c>
      <c r="R918" s="58" t="s">
        <v>25</v>
      </c>
      <c r="S918" s="58" t="s">
        <v>26</v>
      </c>
      <c r="T918" s="58" t="s">
        <v>27</v>
      </c>
      <c r="U918" s="94"/>
      <c r="V918" s="58" t="s">
        <v>16</v>
      </c>
      <c r="W918" s="58" t="s">
        <v>17</v>
      </c>
      <c r="X918" s="58" t="s">
        <v>18</v>
      </c>
      <c r="Y918" s="58" t="s">
        <v>19</v>
      </c>
      <c r="Z918" s="58" t="s">
        <v>20</v>
      </c>
      <c r="AA918" s="58" t="s">
        <v>21</v>
      </c>
      <c r="AB918" s="58" t="s">
        <v>22</v>
      </c>
      <c r="AC918" s="58" t="s">
        <v>23</v>
      </c>
      <c r="AD918" s="58" t="s">
        <v>24</v>
      </c>
      <c r="AE918" s="58" t="s">
        <v>25</v>
      </c>
      <c r="AF918" s="58" t="s">
        <v>26</v>
      </c>
      <c r="AG918" s="58" t="s">
        <v>27</v>
      </c>
    </row>
    <row r="919" spans="1:33" ht="36" x14ac:dyDescent="0.35">
      <c r="A919" s="94" t="s">
        <v>1412</v>
      </c>
      <c r="B919" s="94" t="s">
        <v>41</v>
      </c>
      <c r="C919" s="94" t="s">
        <v>33</v>
      </c>
      <c r="D919" s="97" t="s">
        <v>775</v>
      </c>
      <c r="E919" s="62" t="s">
        <v>497</v>
      </c>
      <c r="F919" s="9">
        <v>0.8</v>
      </c>
      <c r="G919" s="69" t="s">
        <v>69</v>
      </c>
      <c r="H919" s="69" t="s">
        <v>101</v>
      </c>
      <c r="I919" s="69"/>
      <c r="J919" s="69">
        <v>10</v>
      </c>
      <c r="K919" s="69">
        <v>10</v>
      </c>
      <c r="L919" s="69">
        <v>10</v>
      </c>
      <c r="M919" s="69">
        <v>10</v>
      </c>
      <c r="N919" s="69">
        <v>10</v>
      </c>
      <c r="O919" s="69">
        <v>10</v>
      </c>
      <c r="P919" s="69">
        <v>10</v>
      </c>
      <c r="Q919" s="69">
        <v>10</v>
      </c>
      <c r="R919" s="69">
        <v>10</v>
      </c>
      <c r="S919" s="69">
        <v>5</v>
      </c>
      <c r="T919" s="69">
        <v>5</v>
      </c>
      <c r="U919" s="97" t="s">
        <v>782</v>
      </c>
      <c r="V919" s="85"/>
      <c r="W919" s="85">
        <v>10</v>
      </c>
      <c r="X919" s="85">
        <v>10</v>
      </c>
      <c r="Y919" s="85">
        <v>10</v>
      </c>
      <c r="Z919" s="85">
        <v>10</v>
      </c>
      <c r="AA919" s="85">
        <v>10</v>
      </c>
      <c r="AB919" s="85">
        <v>10</v>
      </c>
      <c r="AC919" s="85">
        <v>10</v>
      </c>
      <c r="AD919" s="85">
        <v>10</v>
      </c>
      <c r="AE919" s="85">
        <v>10</v>
      </c>
      <c r="AF919" s="85">
        <v>10</v>
      </c>
      <c r="AG919" s="85">
        <v>10</v>
      </c>
    </row>
    <row r="920" spans="1:33" x14ac:dyDescent="0.35">
      <c r="A920" s="94"/>
      <c r="B920" s="94"/>
      <c r="C920" s="94"/>
      <c r="D920" s="97"/>
      <c r="E920" s="25" t="s">
        <v>498</v>
      </c>
      <c r="F920" s="9">
        <v>0.2</v>
      </c>
      <c r="G920" s="69" t="s">
        <v>71</v>
      </c>
      <c r="H920" s="69" t="s">
        <v>71</v>
      </c>
      <c r="I920" s="69"/>
      <c r="J920" s="69"/>
      <c r="K920" s="69">
        <v>100</v>
      </c>
      <c r="L920" s="69"/>
      <c r="M920" s="69"/>
      <c r="N920" s="69"/>
      <c r="O920" s="69"/>
      <c r="P920" s="69"/>
      <c r="Q920" s="69"/>
      <c r="R920" s="69"/>
      <c r="S920" s="69"/>
      <c r="T920" s="69"/>
      <c r="U920" s="97"/>
      <c r="V920" s="85"/>
      <c r="W920" s="85"/>
      <c r="X920" s="85"/>
      <c r="Y920" s="85"/>
      <c r="Z920" s="85"/>
      <c r="AA920" s="85"/>
      <c r="AB920" s="85"/>
      <c r="AC920" s="85"/>
      <c r="AD920" s="85"/>
      <c r="AE920" s="85"/>
      <c r="AF920" s="85"/>
      <c r="AG920" s="85"/>
    </row>
    <row r="921" spans="1:33" ht="36" x14ac:dyDescent="0.35">
      <c r="A921" s="94"/>
      <c r="B921" s="94"/>
      <c r="C921" s="94"/>
      <c r="D921" s="97" t="s">
        <v>776</v>
      </c>
      <c r="E921" s="62" t="s">
        <v>1276</v>
      </c>
      <c r="F921" s="9">
        <v>0.5</v>
      </c>
      <c r="G921" s="69" t="s">
        <v>69</v>
      </c>
      <c r="H921" s="69" t="s">
        <v>101</v>
      </c>
      <c r="I921" s="69"/>
      <c r="J921" s="69">
        <v>10</v>
      </c>
      <c r="K921" s="69">
        <v>9</v>
      </c>
      <c r="L921" s="69">
        <v>9</v>
      </c>
      <c r="M921" s="69">
        <v>9</v>
      </c>
      <c r="N921" s="69">
        <v>10</v>
      </c>
      <c r="O921" s="69">
        <v>14</v>
      </c>
      <c r="P921" s="69">
        <v>7</v>
      </c>
      <c r="Q921" s="69">
        <v>10</v>
      </c>
      <c r="R921" s="69">
        <v>7</v>
      </c>
      <c r="S921" s="69">
        <v>10</v>
      </c>
      <c r="T921" s="69">
        <v>5</v>
      </c>
      <c r="U921" s="97" t="s">
        <v>783</v>
      </c>
      <c r="V921" s="85"/>
      <c r="W921" s="85">
        <v>4</v>
      </c>
      <c r="X921" s="85">
        <v>4</v>
      </c>
      <c r="Y921" s="85">
        <v>4</v>
      </c>
      <c r="Z921" s="85">
        <v>4</v>
      </c>
      <c r="AA921" s="85">
        <v>4</v>
      </c>
      <c r="AB921" s="85">
        <v>6</v>
      </c>
      <c r="AC921" s="85">
        <v>3</v>
      </c>
      <c r="AD921" s="85">
        <v>25</v>
      </c>
      <c r="AE921" s="85">
        <v>25</v>
      </c>
      <c r="AF921" s="85">
        <v>4</v>
      </c>
      <c r="AG921" s="85">
        <v>2</v>
      </c>
    </row>
    <row r="922" spans="1:33" ht="54" x14ac:dyDescent="0.35">
      <c r="A922" s="94"/>
      <c r="B922" s="94"/>
      <c r="C922" s="94"/>
      <c r="D922" s="97"/>
      <c r="E922" s="62" t="s">
        <v>1277</v>
      </c>
      <c r="F922" s="9">
        <v>0.5</v>
      </c>
      <c r="G922" s="39" t="s">
        <v>100</v>
      </c>
      <c r="H922" s="39" t="s">
        <v>179</v>
      </c>
      <c r="I922" s="69"/>
      <c r="J922" s="69"/>
      <c r="K922" s="69"/>
      <c r="L922" s="69"/>
      <c r="M922" s="69"/>
      <c r="N922" s="69"/>
      <c r="O922" s="69"/>
      <c r="P922" s="69"/>
      <c r="Q922" s="69">
        <v>49</v>
      </c>
      <c r="R922" s="69">
        <v>51</v>
      </c>
      <c r="S922" s="69"/>
      <c r="T922" s="69"/>
      <c r="U922" s="97"/>
      <c r="V922" s="85"/>
      <c r="W922" s="85"/>
      <c r="X922" s="85"/>
      <c r="Y922" s="85"/>
      <c r="Z922" s="85"/>
      <c r="AA922" s="85"/>
      <c r="AB922" s="85"/>
      <c r="AC922" s="85"/>
      <c r="AD922" s="85"/>
      <c r="AE922" s="85"/>
      <c r="AF922" s="85"/>
      <c r="AG922" s="85"/>
    </row>
    <row r="923" spans="1:33" ht="54" x14ac:dyDescent="0.35">
      <c r="A923" s="94"/>
      <c r="B923" s="94"/>
      <c r="C923" s="94"/>
      <c r="D923" s="97" t="s">
        <v>777</v>
      </c>
      <c r="E923" s="62" t="s">
        <v>499</v>
      </c>
      <c r="F923" s="9">
        <v>0.5</v>
      </c>
      <c r="G923" s="69" t="s">
        <v>69</v>
      </c>
      <c r="H923" s="69" t="s">
        <v>152</v>
      </c>
      <c r="I923" s="69"/>
      <c r="J923" s="69">
        <v>10</v>
      </c>
      <c r="K923" s="69">
        <v>10</v>
      </c>
      <c r="L923" s="69">
        <v>10</v>
      </c>
      <c r="M923" s="69">
        <v>10</v>
      </c>
      <c r="N923" s="69">
        <v>10</v>
      </c>
      <c r="O923" s="69">
        <v>10</v>
      </c>
      <c r="P923" s="69">
        <v>10</v>
      </c>
      <c r="Q923" s="69">
        <v>10</v>
      </c>
      <c r="R923" s="69">
        <v>10</v>
      </c>
      <c r="S923" s="69">
        <v>10</v>
      </c>
      <c r="T923" s="69"/>
      <c r="U923" s="97" t="s">
        <v>1149</v>
      </c>
      <c r="V923" s="85"/>
      <c r="W923" s="85"/>
      <c r="X923" s="85"/>
      <c r="Y923" s="85"/>
      <c r="Z923" s="85"/>
      <c r="AA923" s="85"/>
      <c r="AB923" s="85">
        <v>1</v>
      </c>
      <c r="AC923" s="85"/>
      <c r="AD923" s="85"/>
      <c r="AE923" s="85"/>
      <c r="AF923" s="85"/>
      <c r="AG923" s="85"/>
    </row>
    <row r="924" spans="1:33" ht="54" x14ac:dyDescent="0.35">
      <c r="A924" s="94"/>
      <c r="B924" s="94"/>
      <c r="C924" s="94"/>
      <c r="D924" s="97"/>
      <c r="E924" s="62" t="s">
        <v>500</v>
      </c>
      <c r="F924" s="9">
        <v>0.3</v>
      </c>
      <c r="G924" s="69" t="s">
        <v>69</v>
      </c>
      <c r="H924" s="69" t="s">
        <v>152</v>
      </c>
      <c r="I924" s="69"/>
      <c r="J924" s="69">
        <v>10</v>
      </c>
      <c r="K924" s="69">
        <v>10</v>
      </c>
      <c r="L924" s="69">
        <v>10</v>
      </c>
      <c r="M924" s="69">
        <v>10</v>
      </c>
      <c r="N924" s="69">
        <v>10</v>
      </c>
      <c r="O924" s="69">
        <v>10</v>
      </c>
      <c r="P924" s="69">
        <v>10</v>
      </c>
      <c r="Q924" s="69">
        <v>10</v>
      </c>
      <c r="R924" s="69">
        <v>10</v>
      </c>
      <c r="S924" s="69">
        <v>10</v>
      </c>
      <c r="T924" s="69"/>
      <c r="U924" s="97"/>
      <c r="V924" s="85"/>
      <c r="W924" s="85"/>
      <c r="X924" s="85"/>
      <c r="Y924" s="85"/>
      <c r="Z924" s="85"/>
      <c r="AA924" s="85"/>
      <c r="AB924" s="85"/>
      <c r="AC924" s="85"/>
      <c r="AD924" s="85"/>
      <c r="AE924" s="85"/>
      <c r="AF924" s="85"/>
      <c r="AG924" s="85"/>
    </row>
    <row r="925" spans="1:33" ht="36" x14ac:dyDescent="0.35">
      <c r="A925" s="94"/>
      <c r="B925" s="94"/>
      <c r="C925" s="94"/>
      <c r="D925" s="97"/>
      <c r="E925" s="62" t="s">
        <v>787</v>
      </c>
      <c r="F925" s="9">
        <v>0.2</v>
      </c>
      <c r="G925" s="69" t="s">
        <v>80</v>
      </c>
      <c r="H925" s="69" t="s">
        <v>80</v>
      </c>
      <c r="I925" s="69"/>
      <c r="J925" s="69"/>
      <c r="K925" s="69"/>
      <c r="L925" s="69"/>
      <c r="M925" s="69"/>
      <c r="N925" s="69"/>
      <c r="O925" s="69">
        <v>100</v>
      </c>
      <c r="P925" s="69"/>
      <c r="Q925" s="69"/>
      <c r="R925" s="69"/>
      <c r="S925" s="69"/>
      <c r="T925" s="69"/>
      <c r="U925" s="97"/>
      <c r="V925" s="85"/>
      <c r="W925" s="85"/>
      <c r="X925" s="85"/>
      <c r="Y925" s="85"/>
      <c r="Z925" s="85"/>
      <c r="AA925" s="85"/>
      <c r="AB925" s="85"/>
      <c r="AC925" s="85"/>
      <c r="AD925" s="85"/>
      <c r="AE925" s="85"/>
      <c r="AF925" s="85"/>
      <c r="AG925" s="85"/>
    </row>
    <row r="926" spans="1:33" ht="54" x14ac:dyDescent="0.35">
      <c r="A926" s="94"/>
      <c r="B926" s="94"/>
      <c r="C926" s="94"/>
      <c r="D926" s="97" t="s">
        <v>778</v>
      </c>
      <c r="E926" s="62" t="s">
        <v>1150</v>
      </c>
      <c r="F926" s="9">
        <v>0.5</v>
      </c>
      <c r="G926" s="39" t="s">
        <v>95</v>
      </c>
      <c r="H926" s="69" t="s">
        <v>80</v>
      </c>
      <c r="I926" s="69">
        <v>14</v>
      </c>
      <c r="J926" s="69">
        <v>14</v>
      </c>
      <c r="K926" s="69">
        <v>14</v>
      </c>
      <c r="L926" s="69">
        <v>14</v>
      </c>
      <c r="M926" s="69">
        <v>14</v>
      </c>
      <c r="N926" s="69">
        <v>15</v>
      </c>
      <c r="O926" s="69">
        <v>15</v>
      </c>
      <c r="P926" s="69"/>
      <c r="Q926" s="69"/>
      <c r="R926" s="69"/>
      <c r="S926" s="69"/>
      <c r="T926" s="69"/>
      <c r="U926" s="97" t="s">
        <v>784</v>
      </c>
      <c r="V926" s="85"/>
      <c r="W926" s="85"/>
      <c r="X926" s="85"/>
      <c r="Y926" s="85"/>
      <c r="Z926" s="85"/>
      <c r="AA926" s="85"/>
      <c r="AB926" s="85">
        <v>5</v>
      </c>
      <c r="AC926" s="85"/>
      <c r="AD926" s="85"/>
      <c r="AE926" s="85"/>
      <c r="AF926" s="85"/>
      <c r="AG926" s="85"/>
    </row>
    <row r="927" spans="1:33" x14ac:dyDescent="0.35">
      <c r="A927" s="94"/>
      <c r="B927" s="94"/>
      <c r="C927" s="94"/>
      <c r="D927" s="97"/>
      <c r="E927" s="62" t="s">
        <v>501</v>
      </c>
      <c r="F927" s="9">
        <v>0.5</v>
      </c>
      <c r="G927" s="69" t="s">
        <v>80</v>
      </c>
      <c r="H927" s="69" t="s">
        <v>80</v>
      </c>
      <c r="I927" s="69">
        <v>14</v>
      </c>
      <c r="J927" s="69">
        <v>14</v>
      </c>
      <c r="K927" s="69">
        <v>14</v>
      </c>
      <c r="L927" s="69">
        <v>14</v>
      </c>
      <c r="M927" s="69">
        <v>14</v>
      </c>
      <c r="N927" s="69">
        <v>15</v>
      </c>
      <c r="O927" s="69">
        <v>15</v>
      </c>
      <c r="P927" s="69"/>
      <c r="Q927" s="69"/>
      <c r="R927" s="69"/>
      <c r="S927" s="69"/>
      <c r="T927" s="69"/>
      <c r="U927" s="97"/>
      <c r="V927" s="85"/>
      <c r="W927" s="85"/>
      <c r="X927" s="85"/>
      <c r="Y927" s="85"/>
      <c r="Z927" s="85"/>
      <c r="AA927" s="85"/>
      <c r="AB927" s="85"/>
      <c r="AC927" s="85"/>
      <c r="AD927" s="85"/>
      <c r="AE927" s="85"/>
      <c r="AF927" s="85"/>
      <c r="AG927" s="85"/>
    </row>
    <row r="928" spans="1:33" ht="72" x14ac:dyDescent="0.35">
      <c r="A928" s="94"/>
      <c r="B928" s="94"/>
      <c r="C928" s="94"/>
      <c r="D928" s="60" t="s">
        <v>779</v>
      </c>
      <c r="E928" s="62" t="s">
        <v>780</v>
      </c>
      <c r="F928" s="9">
        <v>1</v>
      </c>
      <c r="G928" s="69" t="s">
        <v>72</v>
      </c>
      <c r="H928" s="69" t="s">
        <v>101</v>
      </c>
      <c r="I928" s="69"/>
      <c r="J928" s="69"/>
      <c r="K928" s="69"/>
      <c r="L928" s="69">
        <v>33</v>
      </c>
      <c r="M928" s="69"/>
      <c r="N928" s="69"/>
      <c r="O928" s="69"/>
      <c r="P928" s="69">
        <v>33</v>
      </c>
      <c r="Q928" s="69"/>
      <c r="R928" s="69"/>
      <c r="S928" s="69"/>
      <c r="T928" s="69">
        <v>34</v>
      </c>
      <c r="U928" s="60" t="s">
        <v>785</v>
      </c>
      <c r="V928" s="69"/>
      <c r="W928" s="69"/>
      <c r="X928" s="69"/>
      <c r="Y928" s="69">
        <v>32</v>
      </c>
      <c r="Z928" s="69"/>
      <c r="AA928" s="69"/>
      <c r="AB928" s="69"/>
      <c r="AC928" s="69">
        <v>32</v>
      </c>
      <c r="AD928" s="69"/>
      <c r="AE928" s="69"/>
      <c r="AF928" s="69"/>
      <c r="AG928" s="69">
        <v>32</v>
      </c>
    </row>
    <row r="929" spans="1:33" ht="54" x14ac:dyDescent="0.35">
      <c r="A929" s="94"/>
      <c r="B929" s="94"/>
      <c r="C929" s="94"/>
      <c r="D929" s="97" t="s">
        <v>781</v>
      </c>
      <c r="E929" s="62" t="s">
        <v>786</v>
      </c>
      <c r="F929" s="9">
        <v>0.3</v>
      </c>
      <c r="G929" s="69" t="s">
        <v>69</v>
      </c>
      <c r="H929" s="69" t="s">
        <v>69</v>
      </c>
      <c r="I929" s="69"/>
      <c r="J929" s="69">
        <v>100</v>
      </c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97" t="s">
        <v>1151</v>
      </c>
      <c r="V929" s="85"/>
      <c r="W929" s="85"/>
      <c r="X929" s="85"/>
      <c r="Y929" s="85"/>
      <c r="Z929" s="85"/>
      <c r="AA929" s="85"/>
      <c r="AB929" s="85"/>
      <c r="AC929" s="85">
        <v>5</v>
      </c>
      <c r="AD929" s="85"/>
      <c r="AE929" s="85"/>
      <c r="AF929" s="85"/>
      <c r="AG929" s="85"/>
    </row>
    <row r="930" spans="1:33" ht="36" x14ac:dyDescent="0.35">
      <c r="A930" s="94"/>
      <c r="B930" s="94"/>
      <c r="C930" s="94"/>
      <c r="D930" s="97"/>
      <c r="E930" s="62" t="s">
        <v>502</v>
      </c>
      <c r="F930" s="9">
        <v>0.35</v>
      </c>
      <c r="G930" s="69" t="s">
        <v>69</v>
      </c>
      <c r="H930" s="69" t="s">
        <v>99</v>
      </c>
      <c r="I930" s="69"/>
      <c r="J930" s="69">
        <v>14</v>
      </c>
      <c r="K930" s="69">
        <v>14</v>
      </c>
      <c r="L930" s="69">
        <v>14</v>
      </c>
      <c r="M930" s="69">
        <v>14</v>
      </c>
      <c r="N930" s="69">
        <v>14</v>
      </c>
      <c r="O930" s="69">
        <v>15</v>
      </c>
      <c r="P930" s="69">
        <v>15</v>
      </c>
      <c r="Q930" s="69"/>
      <c r="R930" s="69"/>
      <c r="S930" s="69"/>
      <c r="T930" s="69"/>
      <c r="U930" s="97"/>
      <c r="V930" s="85"/>
      <c r="W930" s="85"/>
      <c r="X930" s="85"/>
      <c r="Y930" s="85"/>
      <c r="Z930" s="85"/>
      <c r="AA930" s="85"/>
      <c r="AB930" s="85"/>
      <c r="AC930" s="85"/>
      <c r="AD930" s="85"/>
      <c r="AE930" s="85"/>
      <c r="AF930" s="85"/>
      <c r="AG930" s="85"/>
    </row>
    <row r="931" spans="1:33" ht="36" x14ac:dyDescent="0.35">
      <c r="A931" s="94"/>
      <c r="B931" s="94"/>
      <c r="C931" s="94"/>
      <c r="D931" s="97"/>
      <c r="E931" s="62" t="s">
        <v>1152</v>
      </c>
      <c r="F931" s="9">
        <v>0.35</v>
      </c>
      <c r="G931" s="69" t="s">
        <v>99</v>
      </c>
      <c r="H931" s="69" t="s">
        <v>99</v>
      </c>
      <c r="I931" s="69"/>
      <c r="J931" s="69"/>
      <c r="K931" s="69"/>
      <c r="L931" s="69"/>
      <c r="M931" s="69"/>
      <c r="N931" s="69"/>
      <c r="O931" s="69"/>
      <c r="P931" s="69">
        <v>100</v>
      </c>
      <c r="Q931" s="69"/>
      <c r="R931" s="69"/>
      <c r="S931" s="69"/>
      <c r="T931" s="69"/>
      <c r="U931" s="97"/>
      <c r="V931" s="85"/>
      <c r="W931" s="85"/>
      <c r="X931" s="85"/>
      <c r="Y931" s="85"/>
      <c r="Z931" s="85"/>
      <c r="AA931" s="85"/>
      <c r="AB931" s="85"/>
      <c r="AC931" s="85"/>
      <c r="AD931" s="85"/>
      <c r="AE931" s="85"/>
      <c r="AF931" s="85"/>
      <c r="AG931" s="85"/>
    </row>
    <row r="932" spans="1:33" x14ac:dyDescent="0.35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  <c r="AB932" s="84"/>
      <c r="AC932" s="84"/>
      <c r="AD932" s="84"/>
      <c r="AE932" s="84"/>
      <c r="AF932" s="84"/>
      <c r="AG932" s="84"/>
    </row>
    <row r="933" spans="1:33" ht="15.6" customHeight="1" x14ac:dyDescent="0.35">
      <c r="A933" s="97"/>
      <c r="B933" s="94" t="s">
        <v>30</v>
      </c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82" t="s">
        <v>32</v>
      </c>
      <c r="AB933" s="82"/>
      <c r="AC933" s="82"/>
      <c r="AD933" s="82"/>
      <c r="AE933" s="82"/>
      <c r="AF933" s="82"/>
      <c r="AG933" s="82"/>
    </row>
    <row r="934" spans="1:33" x14ac:dyDescent="0.35">
      <c r="A934" s="97"/>
      <c r="B934" s="94" t="s">
        <v>37</v>
      </c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82" t="s">
        <v>38</v>
      </c>
      <c r="AB934" s="82"/>
      <c r="AC934" s="82"/>
      <c r="AD934" s="82"/>
      <c r="AE934" s="82"/>
      <c r="AF934" s="82"/>
      <c r="AG934" s="82"/>
    </row>
    <row r="935" spans="1:33" ht="15.6" customHeight="1" x14ac:dyDescent="0.35">
      <c r="A935" s="97"/>
      <c r="B935" s="94" t="s">
        <v>31</v>
      </c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82"/>
      <c r="AB935" s="82"/>
      <c r="AC935" s="82"/>
      <c r="AD935" s="82"/>
      <c r="AE935" s="82"/>
      <c r="AF935" s="82"/>
      <c r="AG935" s="82"/>
    </row>
    <row r="936" spans="1:33" ht="15.6" customHeight="1" x14ac:dyDescent="0.35">
      <c r="A936" s="97"/>
      <c r="B936" s="109" t="s">
        <v>504</v>
      </c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  <c r="AA936" s="82" t="s">
        <v>53</v>
      </c>
      <c r="AB936" s="82"/>
      <c r="AC936" s="82"/>
      <c r="AD936" s="82"/>
      <c r="AE936" s="82"/>
      <c r="AF936" s="82"/>
      <c r="AG936" s="82"/>
    </row>
    <row r="937" spans="1:33" x14ac:dyDescent="0.35">
      <c r="A937" s="94" t="s">
        <v>0</v>
      </c>
      <c r="B937" s="94" t="s">
        <v>1</v>
      </c>
      <c r="C937" s="94" t="s">
        <v>2</v>
      </c>
      <c r="D937" s="94" t="s">
        <v>34</v>
      </c>
      <c r="E937" s="94"/>
      <c r="F937" s="94"/>
      <c r="G937" s="94"/>
      <c r="H937" s="94"/>
      <c r="I937" s="94" t="s">
        <v>15</v>
      </c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 t="s">
        <v>35</v>
      </c>
      <c r="V937" s="94" t="s">
        <v>11</v>
      </c>
      <c r="W937" s="94"/>
      <c r="X937" s="94"/>
      <c r="Y937" s="94"/>
      <c r="Z937" s="94"/>
      <c r="AA937" s="94"/>
      <c r="AB937" s="94"/>
      <c r="AC937" s="94"/>
      <c r="AD937" s="94"/>
      <c r="AE937" s="94"/>
      <c r="AF937" s="94"/>
      <c r="AG937" s="94"/>
    </row>
    <row r="938" spans="1:33" ht="36" x14ac:dyDescent="0.35">
      <c r="A938" s="94"/>
      <c r="B938" s="94"/>
      <c r="C938" s="94"/>
      <c r="D938" s="58" t="s">
        <v>10</v>
      </c>
      <c r="E938" s="58" t="s">
        <v>36</v>
      </c>
      <c r="F938" s="58" t="s">
        <v>12</v>
      </c>
      <c r="G938" s="58" t="s">
        <v>13</v>
      </c>
      <c r="H938" s="58" t="s">
        <v>505</v>
      </c>
      <c r="I938" s="58" t="s">
        <v>16</v>
      </c>
      <c r="J938" s="58" t="s">
        <v>17</v>
      </c>
      <c r="K938" s="58" t="s">
        <v>18</v>
      </c>
      <c r="L938" s="58" t="s">
        <v>19</v>
      </c>
      <c r="M938" s="58" t="s">
        <v>20</v>
      </c>
      <c r="N938" s="58" t="s">
        <v>21</v>
      </c>
      <c r="O938" s="58" t="s">
        <v>22</v>
      </c>
      <c r="P938" s="58" t="s">
        <v>23</v>
      </c>
      <c r="Q938" s="58" t="s">
        <v>24</v>
      </c>
      <c r="R938" s="58" t="s">
        <v>25</v>
      </c>
      <c r="S938" s="58" t="s">
        <v>26</v>
      </c>
      <c r="T938" s="58" t="s">
        <v>27</v>
      </c>
      <c r="U938" s="94"/>
      <c r="V938" s="58" t="s">
        <v>16</v>
      </c>
      <c r="W938" s="58" t="s">
        <v>17</v>
      </c>
      <c r="X938" s="58" t="s">
        <v>18</v>
      </c>
      <c r="Y938" s="58" t="s">
        <v>19</v>
      </c>
      <c r="Z938" s="58" t="s">
        <v>20</v>
      </c>
      <c r="AA938" s="58" t="s">
        <v>21</v>
      </c>
      <c r="AB938" s="58" t="s">
        <v>22</v>
      </c>
      <c r="AC938" s="58" t="s">
        <v>23</v>
      </c>
      <c r="AD938" s="58" t="s">
        <v>24</v>
      </c>
      <c r="AE938" s="58" t="s">
        <v>25</v>
      </c>
      <c r="AF938" s="58" t="s">
        <v>26</v>
      </c>
      <c r="AG938" s="58" t="s">
        <v>27</v>
      </c>
    </row>
    <row r="939" spans="1:33" ht="36" x14ac:dyDescent="0.35">
      <c r="A939" s="83" t="s">
        <v>1408</v>
      </c>
      <c r="B939" s="116" t="s">
        <v>41</v>
      </c>
      <c r="C939" s="89" t="s">
        <v>5</v>
      </c>
      <c r="D939" s="101" t="s">
        <v>1391</v>
      </c>
      <c r="E939" s="40" t="s">
        <v>1375</v>
      </c>
      <c r="F939" s="41">
        <v>20</v>
      </c>
      <c r="G939" s="42" t="s">
        <v>95</v>
      </c>
      <c r="H939" s="42" t="s">
        <v>72</v>
      </c>
      <c r="I939" s="61">
        <v>25</v>
      </c>
      <c r="J939" s="61">
        <v>25</v>
      </c>
      <c r="K939" s="61">
        <v>25</v>
      </c>
      <c r="L939" s="61">
        <v>25</v>
      </c>
      <c r="M939" s="61"/>
      <c r="N939" s="61"/>
      <c r="O939" s="61"/>
      <c r="P939" s="61"/>
      <c r="Q939" s="61"/>
      <c r="R939" s="61"/>
      <c r="S939" s="61"/>
      <c r="T939" s="43"/>
      <c r="U939" s="83" t="s">
        <v>1418</v>
      </c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>
        <v>1</v>
      </c>
    </row>
    <row r="940" spans="1:33" ht="72" x14ac:dyDescent="0.35">
      <c r="A940" s="83"/>
      <c r="B940" s="117"/>
      <c r="C940" s="89"/>
      <c r="D940" s="102"/>
      <c r="E940" s="40" t="s">
        <v>1376</v>
      </c>
      <c r="F940" s="41">
        <v>20</v>
      </c>
      <c r="G940" s="42" t="s">
        <v>69</v>
      </c>
      <c r="H940" s="42" t="s">
        <v>74</v>
      </c>
      <c r="I940" s="61"/>
      <c r="J940" s="61">
        <v>20</v>
      </c>
      <c r="K940" s="61">
        <v>20</v>
      </c>
      <c r="L940" s="61">
        <v>20</v>
      </c>
      <c r="M940" s="61">
        <v>20</v>
      </c>
      <c r="N940" s="61">
        <v>20</v>
      </c>
      <c r="O940" s="61"/>
      <c r="P940" s="61"/>
      <c r="Q940" s="61"/>
      <c r="R940" s="61"/>
      <c r="S940" s="61"/>
      <c r="T940" s="4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</row>
    <row r="941" spans="1:33" ht="54" x14ac:dyDescent="0.35">
      <c r="A941" s="83"/>
      <c r="B941" s="117"/>
      <c r="C941" s="89"/>
      <c r="D941" s="102"/>
      <c r="E941" s="40" t="s">
        <v>1377</v>
      </c>
      <c r="F941" s="41">
        <v>20</v>
      </c>
      <c r="G941" s="42" t="s">
        <v>74</v>
      </c>
      <c r="H941" s="42" t="s">
        <v>179</v>
      </c>
      <c r="I941" s="61"/>
      <c r="J941" s="61"/>
      <c r="K941" s="61"/>
      <c r="L941" s="61"/>
      <c r="M941" s="61"/>
      <c r="N941" s="61">
        <v>20</v>
      </c>
      <c r="O941" s="61">
        <v>20</v>
      </c>
      <c r="P941" s="61">
        <v>20</v>
      </c>
      <c r="Q941" s="61">
        <v>20</v>
      </c>
      <c r="R941" s="61">
        <v>20</v>
      </c>
      <c r="S941" s="61"/>
      <c r="T941" s="43"/>
      <c r="U941" s="83"/>
      <c r="V941" s="83"/>
      <c r="W941" s="83"/>
      <c r="X941" s="83"/>
      <c r="Y941" s="83"/>
      <c r="Z941" s="83"/>
      <c r="AA941" s="83"/>
      <c r="AB941" s="83"/>
      <c r="AC941" s="83"/>
      <c r="AD941" s="83"/>
      <c r="AE941" s="83"/>
      <c r="AF941" s="83"/>
      <c r="AG941" s="83"/>
    </row>
    <row r="942" spans="1:33" ht="36" x14ac:dyDescent="0.35">
      <c r="A942" s="83"/>
      <c r="B942" s="117"/>
      <c r="C942" s="89"/>
      <c r="D942" s="102"/>
      <c r="E942" s="40" t="s">
        <v>1378</v>
      </c>
      <c r="F942" s="41">
        <v>20</v>
      </c>
      <c r="G942" s="42" t="s">
        <v>74</v>
      </c>
      <c r="H942" s="42" t="s">
        <v>179</v>
      </c>
      <c r="I942" s="61"/>
      <c r="J942" s="61"/>
      <c r="K942" s="61"/>
      <c r="L942" s="61"/>
      <c r="M942" s="61"/>
      <c r="N942" s="61">
        <v>20</v>
      </c>
      <c r="O942" s="61">
        <v>20</v>
      </c>
      <c r="P942" s="61">
        <v>20</v>
      </c>
      <c r="Q942" s="61">
        <v>20</v>
      </c>
      <c r="R942" s="61">
        <v>20</v>
      </c>
      <c r="S942" s="61"/>
      <c r="T942" s="43"/>
      <c r="U942" s="83"/>
      <c r="V942" s="83"/>
      <c r="W942" s="83"/>
      <c r="X942" s="83"/>
      <c r="Y942" s="83"/>
      <c r="Z942" s="83"/>
      <c r="AA942" s="83"/>
      <c r="AB942" s="83"/>
      <c r="AC942" s="83"/>
      <c r="AD942" s="83"/>
      <c r="AE942" s="83"/>
      <c r="AF942" s="83"/>
      <c r="AG942" s="83"/>
    </row>
    <row r="943" spans="1:33" ht="36" x14ac:dyDescent="0.35">
      <c r="A943" s="83"/>
      <c r="B943" s="117"/>
      <c r="C943" s="89"/>
      <c r="D943" s="102"/>
      <c r="E943" s="40" t="s">
        <v>1378</v>
      </c>
      <c r="F943" s="41">
        <v>20</v>
      </c>
      <c r="G943" s="42" t="s">
        <v>100</v>
      </c>
      <c r="H943" s="42" t="s">
        <v>101</v>
      </c>
      <c r="I943" s="61"/>
      <c r="J943" s="61"/>
      <c r="K943" s="61"/>
      <c r="L943" s="61"/>
      <c r="M943" s="61"/>
      <c r="N943" s="61"/>
      <c r="O943" s="61"/>
      <c r="P943" s="61"/>
      <c r="Q943" s="61">
        <v>25</v>
      </c>
      <c r="R943" s="61">
        <v>25</v>
      </c>
      <c r="S943" s="61">
        <v>25</v>
      </c>
      <c r="T943" s="61">
        <v>25</v>
      </c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</row>
    <row r="944" spans="1:33" ht="72" x14ac:dyDescent="0.35">
      <c r="A944" s="83"/>
      <c r="B944" s="83" t="s">
        <v>42</v>
      </c>
      <c r="C944" s="89"/>
      <c r="D944" s="118" t="s">
        <v>1392</v>
      </c>
      <c r="E944" s="40" t="s">
        <v>1379</v>
      </c>
      <c r="F944" s="41">
        <v>40</v>
      </c>
      <c r="G944" s="42" t="s">
        <v>69</v>
      </c>
      <c r="H944" s="42" t="s">
        <v>101</v>
      </c>
      <c r="I944" s="19"/>
      <c r="J944" s="19">
        <v>20</v>
      </c>
      <c r="K944" s="19"/>
      <c r="L944" s="19">
        <v>20</v>
      </c>
      <c r="M944" s="19"/>
      <c r="N944" s="19"/>
      <c r="O944" s="19">
        <v>20</v>
      </c>
      <c r="P944" s="19"/>
      <c r="Q944" s="19">
        <v>20</v>
      </c>
      <c r="R944" s="19"/>
      <c r="S944" s="19"/>
      <c r="T944" s="19">
        <v>20</v>
      </c>
      <c r="U944" s="83" t="s">
        <v>1419</v>
      </c>
      <c r="V944" s="83">
        <v>1</v>
      </c>
      <c r="W944" s="83">
        <v>1</v>
      </c>
      <c r="X944" s="83">
        <v>1</v>
      </c>
      <c r="Y944" s="83">
        <v>1</v>
      </c>
      <c r="Z944" s="83">
        <v>1</v>
      </c>
      <c r="AA944" s="83">
        <v>1</v>
      </c>
      <c r="AB944" s="83">
        <v>1</v>
      </c>
      <c r="AC944" s="83">
        <v>1</v>
      </c>
      <c r="AD944" s="83">
        <v>1</v>
      </c>
      <c r="AE944" s="83">
        <v>1</v>
      </c>
      <c r="AF944" s="83">
        <v>1</v>
      </c>
      <c r="AG944" s="83">
        <v>1</v>
      </c>
    </row>
    <row r="945" spans="1:33" ht="108" x14ac:dyDescent="0.35">
      <c r="A945" s="83"/>
      <c r="B945" s="83"/>
      <c r="C945" s="89"/>
      <c r="D945" s="119"/>
      <c r="E945" s="40" t="s">
        <v>1380</v>
      </c>
      <c r="F945" s="41">
        <v>30</v>
      </c>
      <c r="G945" s="42" t="s">
        <v>69</v>
      </c>
      <c r="H945" s="42" t="s">
        <v>101</v>
      </c>
      <c r="I945" s="19"/>
      <c r="J945" s="19">
        <v>20</v>
      </c>
      <c r="K945" s="19"/>
      <c r="L945" s="19">
        <v>20</v>
      </c>
      <c r="M945" s="19"/>
      <c r="N945" s="19"/>
      <c r="O945" s="19">
        <v>20</v>
      </c>
      <c r="P945" s="19"/>
      <c r="Q945" s="19">
        <v>20</v>
      </c>
      <c r="R945" s="19"/>
      <c r="S945" s="19"/>
      <c r="T945" s="19">
        <v>20</v>
      </c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</row>
    <row r="946" spans="1:33" ht="72" x14ac:dyDescent="0.35">
      <c r="A946" s="83"/>
      <c r="B946" s="83"/>
      <c r="C946" s="89"/>
      <c r="D946" s="120"/>
      <c r="E946" s="40" t="s">
        <v>1381</v>
      </c>
      <c r="F946" s="41">
        <v>30</v>
      </c>
      <c r="G946" s="42" t="s">
        <v>69</v>
      </c>
      <c r="H946" s="42" t="s">
        <v>101</v>
      </c>
      <c r="I946" s="19"/>
      <c r="J946" s="19">
        <v>20</v>
      </c>
      <c r="K946" s="19"/>
      <c r="L946" s="19">
        <v>20</v>
      </c>
      <c r="M946" s="19"/>
      <c r="N946" s="19"/>
      <c r="O946" s="19">
        <v>20</v>
      </c>
      <c r="P946" s="19"/>
      <c r="Q946" s="19">
        <v>20</v>
      </c>
      <c r="R946" s="19"/>
      <c r="S946" s="19"/>
      <c r="T946" s="19">
        <v>20</v>
      </c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</row>
    <row r="947" spans="1:33" ht="90" x14ac:dyDescent="0.35">
      <c r="A947" s="83"/>
      <c r="B947" s="83"/>
      <c r="C947" s="89"/>
      <c r="D947" s="83" t="s">
        <v>1413</v>
      </c>
      <c r="E947" s="44" t="s">
        <v>1414</v>
      </c>
      <c r="F947" s="41">
        <v>25</v>
      </c>
      <c r="G947" s="42" t="s">
        <v>95</v>
      </c>
      <c r="H947" s="42" t="s">
        <v>72</v>
      </c>
      <c r="I947" s="19">
        <v>33</v>
      </c>
      <c r="J947" s="19">
        <v>33</v>
      </c>
      <c r="K947" s="19">
        <v>34</v>
      </c>
      <c r="L947" s="19"/>
      <c r="M947" s="19"/>
      <c r="N947" s="19"/>
      <c r="O947" s="19"/>
      <c r="P947" s="19"/>
      <c r="Q947" s="19"/>
      <c r="R947" s="19"/>
      <c r="S947" s="19"/>
      <c r="T947" s="45"/>
      <c r="U947" s="79" t="s">
        <v>1417</v>
      </c>
      <c r="V947" s="79"/>
      <c r="W947" s="79"/>
      <c r="X947" s="79"/>
      <c r="Y947" s="79"/>
      <c r="Z947" s="79"/>
      <c r="AA947" s="79"/>
      <c r="AB947" s="79"/>
      <c r="AC947" s="79"/>
      <c r="AD947" s="79"/>
      <c r="AE947" s="79"/>
      <c r="AF947" s="79"/>
      <c r="AG947" s="79">
        <v>1</v>
      </c>
    </row>
    <row r="948" spans="1:33" ht="126" x14ac:dyDescent="0.35">
      <c r="A948" s="83"/>
      <c r="B948" s="83"/>
      <c r="C948" s="89"/>
      <c r="D948" s="83"/>
      <c r="E948" s="46" t="s">
        <v>1415</v>
      </c>
      <c r="F948" s="41">
        <v>25</v>
      </c>
      <c r="G948" s="42" t="s">
        <v>71</v>
      </c>
      <c r="H948" s="42" t="s">
        <v>101</v>
      </c>
      <c r="I948" s="19"/>
      <c r="J948" s="19"/>
      <c r="K948" s="19">
        <v>10</v>
      </c>
      <c r="L948" s="19">
        <v>10</v>
      </c>
      <c r="M948" s="19">
        <v>10</v>
      </c>
      <c r="N948" s="19">
        <v>10</v>
      </c>
      <c r="O948" s="19">
        <v>10</v>
      </c>
      <c r="P948" s="19">
        <v>10</v>
      </c>
      <c r="Q948" s="19">
        <v>10</v>
      </c>
      <c r="R948" s="19">
        <v>10</v>
      </c>
      <c r="S948" s="19">
        <v>10</v>
      </c>
      <c r="T948" s="45">
        <v>10</v>
      </c>
      <c r="U948" s="80"/>
      <c r="V948" s="8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</row>
    <row r="949" spans="1:33" ht="162.6" customHeight="1" x14ac:dyDescent="0.35">
      <c r="A949" s="83"/>
      <c r="B949" s="83"/>
      <c r="C949" s="89"/>
      <c r="D949" s="83"/>
      <c r="E949" s="30" t="s">
        <v>1416</v>
      </c>
      <c r="F949" s="41">
        <v>50</v>
      </c>
      <c r="G949" s="42" t="s">
        <v>71</v>
      </c>
      <c r="H949" s="42" t="s">
        <v>101</v>
      </c>
      <c r="I949" s="19"/>
      <c r="J949" s="19"/>
      <c r="K949" s="19">
        <v>10</v>
      </c>
      <c r="L949" s="19">
        <v>10</v>
      </c>
      <c r="M949" s="19">
        <v>10</v>
      </c>
      <c r="N949" s="19">
        <v>10</v>
      </c>
      <c r="O949" s="19">
        <v>10</v>
      </c>
      <c r="P949" s="19">
        <v>10</v>
      </c>
      <c r="Q949" s="19">
        <v>10</v>
      </c>
      <c r="R949" s="19">
        <v>10</v>
      </c>
      <c r="S949" s="19">
        <v>10</v>
      </c>
      <c r="T949" s="45">
        <v>10</v>
      </c>
      <c r="U949" s="80"/>
      <c r="V949" s="8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</row>
    <row r="950" spans="1:33" ht="36" x14ac:dyDescent="0.35">
      <c r="A950" s="83"/>
      <c r="B950" s="83"/>
      <c r="C950" s="89"/>
      <c r="D950" s="80" t="s">
        <v>1420</v>
      </c>
      <c r="E950" s="40" t="s">
        <v>1382</v>
      </c>
      <c r="F950" s="61">
        <v>20</v>
      </c>
      <c r="G950" s="42" t="s">
        <v>95</v>
      </c>
      <c r="H950" s="42" t="s">
        <v>73</v>
      </c>
      <c r="I950" s="19">
        <v>20</v>
      </c>
      <c r="J950" s="19">
        <v>20</v>
      </c>
      <c r="K950" s="19">
        <v>20</v>
      </c>
      <c r="L950" s="19">
        <v>30</v>
      </c>
      <c r="M950" s="19">
        <v>10</v>
      </c>
      <c r="N950" s="19"/>
      <c r="O950" s="19"/>
      <c r="P950" s="19"/>
      <c r="Q950" s="19"/>
      <c r="R950" s="19"/>
      <c r="S950" s="19"/>
      <c r="T950" s="19"/>
      <c r="U950" s="79" t="s">
        <v>1421</v>
      </c>
      <c r="V950" s="83"/>
      <c r="W950" s="79"/>
      <c r="X950" s="79"/>
      <c r="Y950" s="79"/>
      <c r="Z950" s="79"/>
      <c r="AA950" s="79"/>
      <c r="AB950" s="79">
        <v>29</v>
      </c>
      <c r="AC950" s="79"/>
      <c r="AD950" s="79"/>
      <c r="AE950" s="79"/>
      <c r="AF950" s="79"/>
      <c r="AG950" s="79"/>
    </row>
    <row r="951" spans="1:33" ht="36" x14ac:dyDescent="0.35">
      <c r="A951" s="83"/>
      <c r="B951" s="83"/>
      <c r="C951" s="89"/>
      <c r="D951" s="80"/>
      <c r="E951" s="40" t="s">
        <v>1383</v>
      </c>
      <c r="F951" s="61">
        <v>20</v>
      </c>
      <c r="G951" s="42" t="s">
        <v>69</v>
      </c>
      <c r="H951" s="42" t="s">
        <v>74</v>
      </c>
      <c r="I951" s="19"/>
      <c r="J951" s="19">
        <v>20</v>
      </c>
      <c r="K951" s="19">
        <v>20</v>
      </c>
      <c r="L951" s="19">
        <v>20</v>
      </c>
      <c r="M951" s="19">
        <v>20</v>
      </c>
      <c r="N951" s="19">
        <v>20</v>
      </c>
      <c r="O951" s="19"/>
      <c r="P951" s="19"/>
      <c r="Q951" s="19"/>
      <c r="R951" s="19"/>
      <c r="S951" s="19"/>
      <c r="T951" s="19"/>
      <c r="U951" s="80"/>
      <c r="V951" s="83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</row>
    <row r="952" spans="1:33" ht="54" x14ac:dyDescent="0.35">
      <c r="A952" s="83"/>
      <c r="B952" s="83"/>
      <c r="C952" s="89"/>
      <c r="D952" s="80"/>
      <c r="E952" s="40" t="s">
        <v>1384</v>
      </c>
      <c r="F952" s="61">
        <v>20</v>
      </c>
      <c r="G952" s="42" t="s">
        <v>95</v>
      </c>
      <c r="H952" s="42" t="s">
        <v>73</v>
      </c>
      <c r="I952" s="19">
        <v>20</v>
      </c>
      <c r="J952" s="19">
        <v>20</v>
      </c>
      <c r="K952" s="19">
        <v>20</v>
      </c>
      <c r="L952" s="19">
        <v>20</v>
      </c>
      <c r="M952" s="19">
        <v>20</v>
      </c>
      <c r="N952" s="19"/>
      <c r="O952" s="19"/>
      <c r="P952" s="19"/>
      <c r="Q952" s="19"/>
      <c r="R952" s="19"/>
      <c r="S952" s="19"/>
      <c r="T952" s="19"/>
      <c r="U952" s="80"/>
      <c r="V952" s="83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</row>
    <row r="953" spans="1:33" ht="36" x14ac:dyDescent="0.35">
      <c r="A953" s="83"/>
      <c r="B953" s="83"/>
      <c r="C953" s="89"/>
      <c r="D953" s="80"/>
      <c r="E953" s="40" t="s">
        <v>1385</v>
      </c>
      <c r="F953" s="77">
        <v>20</v>
      </c>
      <c r="G953" s="42" t="s">
        <v>69</v>
      </c>
      <c r="H953" s="42" t="s">
        <v>74</v>
      </c>
      <c r="I953" s="19"/>
      <c r="J953" s="19">
        <v>20</v>
      </c>
      <c r="K953" s="19">
        <v>20</v>
      </c>
      <c r="L953" s="19">
        <v>20</v>
      </c>
      <c r="M953" s="19">
        <v>20</v>
      </c>
      <c r="N953" s="19">
        <v>20</v>
      </c>
      <c r="O953" s="19"/>
      <c r="P953" s="19"/>
      <c r="Q953" s="19"/>
      <c r="R953" s="19"/>
      <c r="S953" s="19"/>
      <c r="T953" s="19"/>
      <c r="U953" s="81"/>
      <c r="V953" s="83"/>
      <c r="W953" s="81"/>
      <c r="X953" s="81"/>
      <c r="Y953" s="81"/>
      <c r="Z953" s="81"/>
      <c r="AA953" s="81"/>
      <c r="AB953" s="81"/>
      <c r="AC953" s="81"/>
      <c r="AD953" s="81"/>
      <c r="AE953" s="81"/>
      <c r="AF953" s="81"/>
      <c r="AG953" s="81"/>
    </row>
    <row r="954" spans="1:33" ht="36" x14ac:dyDescent="0.35">
      <c r="A954" s="83"/>
      <c r="B954" s="83"/>
      <c r="C954" s="89"/>
      <c r="D954" s="79" t="s">
        <v>1422</v>
      </c>
      <c r="E954" s="40" t="s">
        <v>1386</v>
      </c>
      <c r="F954" s="47">
        <v>20</v>
      </c>
      <c r="G954" s="42" t="s">
        <v>95</v>
      </c>
      <c r="H954" s="42" t="s">
        <v>73</v>
      </c>
      <c r="I954" s="48">
        <v>20</v>
      </c>
      <c r="J954" s="48">
        <v>20</v>
      </c>
      <c r="K954" s="48">
        <v>20</v>
      </c>
      <c r="L954" s="48">
        <v>20</v>
      </c>
      <c r="M954" s="48">
        <v>20</v>
      </c>
      <c r="N954" s="48"/>
      <c r="O954" s="48"/>
      <c r="P954" s="48"/>
      <c r="Q954" s="48"/>
      <c r="R954" s="48"/>
      <c r="S954" s="48"/>
      <c r="T954" s="49"/>
      <c r="U954" s="79" t="s">
        <v>1423</v>
      </c>
      <c r="V954" s="79"/>
      <c r="W954" s="79"/>
      <c r="X954" s="79"/>
      <c r="Y954" s="79"/>
      <c r="Z954" s="79"/>
      <c r="AA954" s="79"/>
      <c r="AB954" s="79"/>
      <c r="AC954" s="79">
        <v>1</v>
      </c>
      <c r="AD954" s="79"/>
      <c r="AE954" s="79"/>
      <c r="AF954" s="79"/>
      <c r="AG954" s="79"/>
    </row>
    <row r="955" spans="1:33" ht="54" x14ac:dyDescent="0.35">
      <c r="A955" s="83"/>
      <c r="B955" s="83"/>
      <c r="C955" s="89"/>
      <c r="D955" s="80"/>
      <c r="E955" s="40" t="s">
        <v>1387</v>
      </c>
      <c r="F955" s="47">
        <v>20</v>
      </c>
      <c r="G955" s="42" t="s">
        <v>69</v>
      </c>
      <c r="H955" s="42" t="s">
        <v>73</v>
      </c>
      <c r="I955" s="50"/>
      <c r="J955" s="50">
        <v>25</v>
      </c>
      <c r="K955" s="50">
        <v>25</v>
      </c>
      <c r="L955" s="51">
        <v>25</v>
      </c>
      <c r="M955" s="50">
        <v>25</v>
      </c>
      <c r="N955" s="50"/>
      <c r="O955" s="50"/>
      <c r="P955" s="50"/>
      <c r="Q955" s="50"/>
      <c r="R955" s="50"/>
      <c r="S955" s="50"/>
      <c r="T955" s="52"/>
      <c r="U955" s="80"/>
      <c r="V955" s="80"/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</row>
    <row r="956" spans="1:33" ht="36" x14ac:dyDescent="0.35">
      <c r="A956" s="83"/>
      <c r="B956" s="83"/>
      <c r="C956" s="89"/>
      <c r="D956" s="80"/>
      <c r="E956" s="40" t="s">
        <v>1388</v>
      </c>
      <c r="F956" s="47">
        <v>20</v>
      </c>
      <c r="G956" s="42" t="s">
        <v>95</v>
      </c>
      <c r="H956" s="42" t="s">
        <v>73</v>
      </c>
      <c r="I956" s="50">
        <v>20</v>
      </c>
      <c r="J956" s="50">
        <v>20</v>
      </c>
      <c r="K956" s="50">
        <v>20</v>
      </c>
      <c r="L956" s="50">
        <v>20</v>
      </c>
      <c r="M956" s="50">
        <v>20</v>
      </c>
      <c r="N956" s="50"/>
      <c r="O956" s="50"/>
      <c r="P956" s="50"/>
      <c r="Q956" s="50"/>
      <c r="R956" s="50"/>
      <c r="S956" s="50"/>
      <c r="T956" s="52"/>
      <c r="U956" s="80"/>
      <c r="V956" s="8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</row>
    <row r="957" spans="1:33" ht="54" x14ac:dyDescent="0.35">
      <c r="A957" s="83"/>
      <c r="B957" s="83"/>
      <c r="C957" s="89"/>
      <c r="D957" s="80"/>
      <c r="E957" s="40" t="s">
        <v>1389</v>
      </c>
      <c r="F957" s="47">
        <v>20</v>
      </c>
      <c r="G957" s="42" t="s">
        <v>69</v>
      </c>
      <c r="H957" s="42" t="s">
        <v>73</v>
      </c>
      <c r="I957" s="50"/>
      <c r="J957" s="50">
        <v>25</v>
      </c>
      <c r="K957" s="50">
        <v>25</v>
      </c>
      <c r="L957" s="50">
        <v>25</v>
      </c>
      <c r="M957" s="50">
        <v>25</v>
      </c>
      <c r="N957" s="50"/>
      <c r="O957" s="50"/>
      <c r="P957" s="50"/>
      <c r="Q957" s="50"/>
      <c r="R957" s="50"/>
      <c r="S957" s="50"/>
      <c r="T957" s="52"/>
      <c r="U957" s="80"/>
      <c r="V957" s="8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</row>
    <row r="958" spans="1:33" ht="36" x14ac:dyDescent="0.35">
      <c r="A958" s="83"/>
      <c r="B958" s="83"/>
      <c r="C958" s="89"/>
      <c r="D958" s="81"/>
      <c r="E958" s="40" t="s">
        <v>1390</v>
      </c>
      <c r="F958" s="47">
        <v>20</v>
      </c>
      <c r="G958" s="42" t="s">
        <v>69</v>
      </c>
      <c r="H958" s="42" t="s">
        <v>74</v>
      </c>
      <c r="I958" s="50"/>
      <c r="J958" s="50">
        <v>20</v>
      </c>
      <c r="K958" s="50">
        <v>20</v>
      </c>
      <c r="L958" s="50">
        <v>20</v>
      </c>
      <c r="M958" s="50">
        <v>20</v>
      </c>
      <c r="N958" s="50">
        <v>20</v>
      </c>
      <c r="O958" s="53"/>
      <c r="P958" s="53"/>
      <c r="Q958" s="53"/>
      <c r="R958" s="53"/>
      <c r="S958" s="53"/>
      <c r="T958" s="54"/>
      <c r="U958" s="81"/>
      <c r="V958" s="81"/>
      <c r="W958" s="81"/>
      <c r="X958" s="81"/>
      <c r="Y958" s="81"/>
      <c r="Z958" s="81"/>
      <c r="AA958" s="81"/>
      <c r="AB958" s="81"/>
      <c r="AC958" s="81"/>
      <c r="AD958" s="81"/>
      <c r="AE958" s="81"/>
      <c r="AF958" s="81"/>
      <c r="AG958" s="81"/>
    </row>
    <row r="959" spans="1:33" x14ac:dyDescent="0.35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  <c r="AB959" s="84"/>
      <c r="AC959" s="84"/>
      <c r="AD959" s="84"/>
      <c r="AE959" s="84"/>
      <c r="AF959" s="84"/>
      <c r="AG959" s="84"/>
    </row>
    <row r="960" spans="1:33" x14ac:dyDescent="0.35">
      <c r="A960" s="108"/>
      <c r="B960" s="94" t="s">
        <v>30</v>
      </c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82" t="s">
        <v>32</v>
      </c>
      <c r="AB960" s="82"/>
      <c r="AC960" s="82"/>
      <c r="AD960" s="82"/>
      <c r="AE960" s="82"/>
      <c r="AF960" s="82"/>
      <c r="AG960" s="82"/>
    </row>
    <row r="961" spans="1:33" x14ac:dyDescent="0.35">
      <c r="A961" s="108"/>
      <c r="B961" s="94" t="s">
        <v>37</v>
      </c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82" t="s">
        <v>38</v>
      </c>
      <c r="AB961" s="82"/>
      <c r="AC961" s="82"/>
      <c r="AD961" s="82"/>
      <c r="AE961" s="82"/>
      <c r="AF961" s="82"/>
      <c r="AG961" s="82"/>
    </row>
    <row r="962" spans="1:33" x14ac:dyDescent="0.35">
      <c r="A962" s="108"/>
      <c r="B962" s="94" t="s">
        <v>31</v>
      </c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82"/>
      <c r="AB962" s="82"/>
      <c r="AC962" s="82"/>
      <c r="AD962" s="82"/>
      <c r="AE962" s="82"/>
      <c r="AF962" s="82"/>
      <c r="AG962" s="82"/>
    </row>
    <row r="963" spans="1:33" x14ac:dyDescent="0.35">
      <c r="A963" s="108"/>
      <c r="B963" s="109" t="s">
        <v>506</v>
      </c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  <c r="AA963" s="82" t="s">
        <v>53</v>
      </c>
      <c r="AB963" s="82"/>
      <c r="AC963" s="82"/>
      <c r="AD963" s="82"/>
      <c r="AE963" s="82"/>
      <c r="AF963" s="82"/>
      <c r="AG963" s="82"/>
    </row>
    <row r="964" spans="1:33" x14ac:dyDescent="0.35">
      <c r="A964" s="94" t="s">
        <v>0</v>
      </c>
      <c r="B964" s="94" t="s">
        <v>1</v>
      </c>
      <c r="C964" s="94" t="s">
        <v>2</v>
      </c>
      <c r="D964" s="94" t="s">
        <v>34</v>
      </c>
      <c r="E964" s="94"/>
      <c r="F964" s="94"/>
      <c r="G964" s="94"/>
      <c r="H964" s="94"/>
      <c r="I964" s="94" t="s">
        <v>15</v>
      </c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 t="s">
        <v>35</v>
      </c>
      <c r="V964" s="94" t="s">
        <v>11</v>
      </c>
      <c r="W964" s="94"/>
      <c r="X964" s="94"/>
      <c r="Y964" s="94"/>
      <c r="Z964" s="94"/>
      <c r="AA964" s="94"/>
      <c r="AB964" s="94"/>
      <c r="AC964" s="94"/>
      <c r="AD964" s="94"/>
      <c r="AE964" s="94"/>
      <c r="AF964" s="94"/>
      <c r="AG964" s="94"/>
    </row>
    <row r="965" spans="1:33" ht="54" x14ac:dyDescent="0.35">
      <c r="A965" s="94"/>
      <c r="B965" s="94"/>
      <c r="C965" s="94"/>
      <c r="D965" s="58" t="s">
        <v>10</v>
      </c>
      <c r="E965" s="58" t="s">
        <v>36</v>
      </c>
      <c r="F965" s="58" t="s">
        <v>12</v>
      </c>
      <c r="G965" s="58" t="s">
        <v>13</v>
      </c>
      <c r="H965" s="58" t="s">
        <v>14</v>
      </c>
      <c r="I965" s="58" t="s">
        <v>16</v>
      </c>
      <c r="J965" s="58" t="s">
        <v>17</v>
      </c>
      <c r="K965" s="58" t="s">
        <v>18</v>
      </c>
      <c r="L965" s="58" t="s">
        <v>19</v>
      </c>
      <c r="M965" s="58" t="s">
        <v>20</v>
      </c>
      <c r="N965" s="58" t="s">
        <v>21</v>
      </c>
      <c r="O965" s="58" t="s">
        <v>22</v>
      </c>
      <c r="P965" s="58" t="s">
        <v>23</v>
      </c>
      <c r="Q965" s="58" t="s">
        <v>24</v>
      </c>
      <c r="R965" s="58" t="s">
        <v>25</v>
      </c>
      <c r="S965" s="58" t="s">
        <v>26</v>
      </c>
      <c r="T965" s="58" t="s">
        <v>27</v>
      </c>
      <c r="U965" s="94"/>
      <c r="V965" s="58" t="s">
        <v>16</v>
      </c>
      <c r="W965" s="58" t="s">
        <v>17</v>
      </c>
      <c r="X965" s="58" t="s">
        <v>18</v>
      </c>
      <c r="Y965" s="58" t="s">
        <v>19</v>
      </c>
      <c r="Z965" s="58" t="s">
        <v>20</v>
      </c>
      <c r="AA965" s="58" t="s">
        <v>21</v>
      </c>
      <c r="AB965" s="58" t="s">
        <v>22</v>
      </c>
      <c r="AC965" s="58" t="s">
        <v>23</v>
      </c>
      <c r="AD965" s="58" t="s">
        <v>24</v>
      </c>
      <c r="AE965" s="58" t="s">
        <v>25</v>
      </c>
      <c r="AF965" s="58" t="s">
        <v>26</v>
      </c>
      <c r="AG965" s="58" t="s">
        <v>27</v>
      </c>
    </row>
    <row r="966" spans="1:33" ht="54" x14ac:dyDescent="0.35">
      <c r="A966" s="97" t="s">
        <v>93</v>
      </c>
      <c r="B966" s="97" t="s">
        <v>524</v>
      </c>
      <c r="C966" s="97" t="s">
        <v>544</v>
      </c>
      <c r="D966" s="97" t="s">
        <v>984</v>
      </c>
      <c r="E966" s="65" t="s">
        <v>507</v>
      </c>
      <c r="F966" s="67">
        <v>0.25</v>
      </c>
      <c r="G966" s="58" t="s">
        <v>95</v>
      </c>
      <c r="H966" s="58" t="s">
        <v>101</v>
      </c>
      <c r="I966" s="67">
        <v>0.08</v>
      </c>
      <c r="J966" s="67">
        <v>0.08</v>
      </c>
      <c r="K966" s="67">
        <v>0.08</v>
      </c>
      <c r="L966" s="67">
        <v>0.08</v>
      </c>
      <c r="M966" s="67">
        <v>0.08</v>
      </c>
      <c r="N966" s="67">
        <v>0.08</v>
      </c>
      <c r="O966" s="67">
        <v>0.08</v>
      </c>
      <c r="P966" s="67">
        <v>0.08</v>
      </c>
      <c r="Q966" s="67">
        <v>0.09</v>
      </c>
      <c r="R966" s="67">
        <v>0.09</v>
      </c>
      <c r="S966" s="67">
        <v>0.09</v>
      </c>
      <c r="T966" s="67">
        <v>0.09</v>
      </c>
      <c r="U966" s="97" t="s">
        <v>993</v>
      </c>
      <c r="V966" s="97">
        <v>1</v>
      </c>
      <c r="W966" s="97">
        <v>1</v>
      </c>
      <c r="X966" s="97">
        <v>1</v>
      </c>
      <c r="Y966" s="97">
        <v>1</v>
      </c>
      <c r="Z966" s="97">
        <v>1</v>
      </c>
      <c r="AA966" s="97">
        <v>1</v>
      </c>
      <c r="AB966" s="97">
        <v>1</v>
      </c>
      <c r="AC966" s="97">
        <v>1</v>
      </c>
      <c r="AD966" s="97">
        <v>1</v>
      </c>
      <c r="AE966" s="97">
        <v>1</v>
      </c>
      <c r="AF966" s="97">
        <v>1</v>
      </c>
      <c r="AG966" s="97">
        <v>1</v>
      </c>
    </row>
    <row r="967" spans="1:33" ht="54" x14ac:dyDescent="0.35">
      <c r="A967" s="97"/>
      <c r="B967" s="97"/>
      <c r="C967" s="97"/>
      <c r="D967" s="97"/>
      <c r="E967" s="30" t="s">
        <v>508</v>
      </c>
      <c r="F967" s="11">
        <v>0.25</v>
      </c>
      <c r="G967" s="60" t="s">
        <v>74</v>
      </c>
      <c r="H967" s="60" t="s">
        <v>101</v>
      </c>
      <c r="I967" s="11"/>
      <c r="J967" s="11"/>
      <c r="K967" s="11"/>
      <c r="L967" s="11"/>
      <c r="M967" s="11"/>
      <c r="N967" s="11">
        <v>0.5</v>
      </c>
      <c r="O967" s="11"/>
      <c r="P967" s="11"/>
      <c r="Q967" s="11"/>
      <c r="R967" s="11"/>
      <c r="S967" s="11"/>
      <c r="T967" s="11">
        <v>0.5</v>
      </c>
      <c r="U967" s="97"/>
      <c r="V967" s="97"/>
      <c r="W967" s="97"/>
      <c r="X967" s="97"/>
      <c r="Y967" s="97"/>
      <c r="Z967" s="97"/>
      <c r="AA967" s="97">
        <v>1</v>
      </c>
      <c r="AB967" s="97"/>
      <c r="AC967" s="97"/>
      <c r="AD967" s="97"/>
      <c r="AE967" s="97"/>
      <c r="AF967" s="97"/>
      <c r="AG967" s="97">
        <v>1</v>
      </c>
    </row>
    <row r="968" spans="1:33" ht="54" x14ac:dyDescent="0.35">
      <c r="A968" s="97"/>
      <c r="B968" s="97"/>
      <c r="C968" s="97"/>
      <c r="D968" s="97"/>
      <c r="E968" s="30" t="s">
        <v>992</v>
      </c>
      <c r="F968" s="11">
        <v>0.5</v>
      </c>
      <c r="G968" s="60" t="s">
        <v>95</v>
      </c>
      <c r="H968" s="60" t="s">
        <v>101</v>
      </c>
      <c r="I968" s="11">
        <v>0.08</v>
      </c>
      <c r="J968" s="11">
        <v>0.08</v>
      </c>
      <c r="K968" s="11">
        <v>0.08</v>
      </c>
      <c r="L968" s="11">
        <v>0.08</v>
      </c>
      <c r="M968" s="11">
        <v>0.08</v>
      </c>
      <c r="N968" s="11">
        <v>0.08</v>
      </c>
      <c r="O968" s="11">
        <v>0.08</v>
      </c>
      <c r="P968" s="11">
        <v>0.08</v>
      </c>
      <c r="Q968" s="11">
        <v>0.09</v>
      </c>
      <c r="R968" s="11">
        <v>0.09</v>
      </c>
      <c r="S968" s="11">
        <v>0.09</v>
      </c>
      <c r="T968" s="11">
        <v>0.09</v>
      </c>
      <c r="U968" s="97"/>
      <c r="V968" s="97">
        <v>1</v>
      </c>
      <c r="W968" s="97">
        <v>1</v>
      </c>
      <c r="X968" s="97">
        <v>1</v>
      </c>
      <c r="Y968" s="97">
        <v>1</v>
      </c>
      <c r="Z968" s="97">
        <v>1</v>
      </c>
      <c r="AA968" s="97">
        <v>1</v>
      </c>
      <c r="AB968" s="97">
        <v>1</v>
      </c>
      <c r="AC968" s="97">
        <v>1</v>
      </c>
      <c r="AD968" s="97">
        <v>1</v>
      </c>
      <c r="AE968" s="97">
        <v>1</v>
      </c>
      <c r="AF968" s="97">
        <v>1</v>
      </c>
      <c r="AG968" s="97">
        <v>1</v>
      </c>
    </row>
    <row r="969" spans="1:33" ht="72" x14ac:dyDescent="0.35">
      <c r="A969" s="97"/>
      <c r="B969" s="97"/>
      <c r="C969" s="97"/>
      <c r="D969" s="97" t="s">
        <v>985</v>
      </c>
      <c r="E969" s="65" t="s">
        <v>509</v>
      </c>
      <c r="F969" s="11">
        <v>0.5</v>
      </c>
      <c r="G969" s="60" t="s">
        <v>431</v>
      </c>
      <c r="H969" s="60" t="s">
        <v>101</v>
      </c>
      <c r="I969" s="67">
        <v>0.08</v>
      </c>
      <c r="J969" s="67">
        <v>0.08</v>
      </c>
      <c r="K969" s="67">
        <v>0.08</v>
      </c>
      <c r="L969" s="67">
        <v>0.08</v>
      </c>
      <c r="M969" s="67">
        <v>0.08</v>
      </c>
      <c r="N969" s="67">
        <v>0.08</v>
      </c>
      <c r="O969" s="67">
        <v>0.08</v>
      </c>
      <c r="P969" s="67">
        <v>0.08</v>
      </c>
      <c r="Q969" s="67">
        <v>0.09</v>
      </c>
      <c r="R969" s="67">
        <v>0.09</v>
      </c>
      <c r="S969" s="67">
        <v>0.09</v>
      </c>
      <c r="T969" s="67">
        <v>0.09</v>
      </c>
      <c r="U969" s="97" t="s">
        <v>510</v>
      </c>
      <c r="V969" s="97">
        <v>1</v>
      </c>
      <c r="W969" s="97">
        <v>1</v>
      </c>
      <c r="X969" s="97">
        <v>1</v>
      </c>
      <c r="Y969" s="97">
        <v>1</v>
      </c>
      <c r="Z969" s="97">
        <v>1</v>
      </c>
      <c r="AA969" s="97">
        <v>1</v>
      </c>
      <c r="AB969" s="97">
        <v>1</v>
      </c>
      <c r="AC969" s="97">
        <v>1</v>
      </c>
      <c r="AD969" s="97">
        <v>1</v>
      </c>
      <c r="AE969" s="97">
        <v>1</v>
      </c>
      <c r="AF969" s="97">
        <v>1</v>
      </c>
      <c r="AG969" s="97">
        <v>1</v>
      </c>
    </row>
    <row r="970" spans="1:33" ht="90" x14ac:dyDescent="0.35">
      <c r="A970" s="97"/>
      <c r="B970" s="97"/>
      <c r="C970" s="97"/>
      <c r="D970" s="97"/>
      <c r="E970" s="30" t="s">
        <v>511</v>
      </c>
      <c r="F970" s="11">
        <v>0.5</v>
      </c>
      <c r="G970" s="60" t="s">
        <v>95</v>
      </c>
      <c r="H970" s="60" t="s">
        <v>101</v>
      </c>
      <c r="I970" s="11">
        <v>0.08</v>
      </c>
      <c r="J970" s="11">
        <v>0.08</v>
      </c>
      <c r="K970" s="11">
        <v>0.08</v>
      </c>
      <c r="L970" s="11">
        <v>0.08</v>
      </c>
      <c r="M970" s="11">
        <v>0.08</v>
      </c>
      <c r="N970" s="11">
        <v>0.08</v>
      </c>
      <c r="O970" s="11">
        <v>0.08</v>
      </c>
      <c r="P970" s="11">
        <v>0.08</v>
      </c>
      <c r="Q970" s="11">
        <v>0.09</v>
      </c>
      <c r="R970" s="11">
        <v>0.09</v>
      </c>
      <c r="S970" s="11">
        <v>0.09</v>
      </c>
      <c r="T970" s="11">
        <v>0.09</v>
      </c>
      <c r="U970" s="97"/>
      <c r="V970" s="97">
        <v>1</v>
      </c>
      <c r="W970" s="97">
        <v>1</v>
      </c>
      <c r="X970" s="97">
        <v>1</v>
      </c>
      <c r="Y970" s="97">
        <v>1</v>
      </c>
      <c r="Z970" s="97">
        <v>1</v>
      </c>
      <c r="AA970" s="97">
        <v>1</v>
      </c>
      <c r="AB970" s="97">
        <v>1</v>
      </c>
      <c r="AC970" s="97">
        <v>1</v>
      </c>
      <c r="AD970" s="97">
        <v>1</v>
      </c>
      <c r="AE970" s="97">
        <v>1</v>
      </c>
      <c r="AF970" s="97">
        <v>1</v>
      </c>
      <c r="AG970" s="97">
        <v>1</v>
      </c>
    </row>
    <row r="971" spans="1:33" ht="126" x14ac:dyDescent="0.35">
      <c r="A971" s="97"/>
      <c r="B971" s="97"/>
      <c r="C971" s="97"/>
      <c r="D971" s="97" t="s">
        <v>986</v>
      </c>
      <c r="E971" s="30" t="s">
        <v>512</v>
      </c>
      <c r="F971" s="11">
        <v>0.5</v>
      </c>
      <c r="G971" s="60" t="s">
        <v>431</v>
      </c>
      <c r="H971" s="60" t="s">
        <v>101</v>
      </c>
      <c r="I971" s="67">
        <v>0.08</v>
      </c>
      <c r="J971" s="67">
        <v>0.08</v>
      </c>
      <c r="K971" s="67">
        <v>0.08</v>
      </c>
      <c r="L971" s="67">
        <v>0.08</v>
      </c>
      <c r="M971" s="67">
        <v>0.08</v>
      </c>
      <c r="N971" s="67">
        <v>0.08</v>
      </c>
      <c r="O971" s="67">
        <v>0.08</v>
      </c>
      <c r="P971" s="67">
        <v>0.08</v>
      </c>
      <c r="Q971" s="67">
        <v>0.09</v>
      </c>
      <c r="R971" s="67">
        <v>0.09</v>
      </c>
      <c r="S971" s="67">
        <v>0.09</v>
      </c>
      <c r="T971" s="67">
        <v>0.09</v>
      </c>
      <c r="U971" s="97" t="s">
        <v>513</v>
      </c>
      <c r="V971" s="97">
        <v>1</v>
      </c>
      <c r="W971" s="97">
        <v>1</v>
      </c>
      <c r="X971" s="97">
        <v>1</v>
      </c>
      <c r="Y971" s="97">
        <v>1</v>
      </c>
      <c r="Z971" s="97">
        <v>1</v>
      </c>
      <c r="AA971" s="97">
        <v>1</v>
      </c>
      <c r="AB971" s="97">
        <v>1</v>
      </c>
      <c r="AC971" s="97">
        <v>1</v>
      </c>
      <c r="AD971" s="97">
        <v>1</v>
      </c>
      <c r="AE971" s="97">
        <v>1</v>
      </c>
      <c r="AF971" s="97">
        <v>1</v>
      </c>
      <c r="AG971" s="97">
        <v>1</v>
      </c>
    </row>
    <row r="972" spans="1:33" ht="36" x14ac:dyDescent="0.35">
      <c r="A972" s="97"/>
      <c r="B972" s="97"/>
      <c r="C972" s="97"/>
      <c r="D972" s="97"/>
      <c r="E972" s="30" t="s">
        <v>514</v>
      </c>
      <c r="F972" s="11">
        <v>0.5</v>
      </c>
      <c r="G972" s="60" t="s">
        <v>95</v>
      </c>
      <c r="H972" s="60" t="s">
        <v>101</v>
      </c>
      <c r="I972" s="11">
        <v>0.08</v>
      </c>
      <c r="J972" s="11">
        <v>0.08</v>
      </c>
      <c r="K972" s="11">
        <v>0.08</v>
      </c>
      <c r="L972" s="11">
        <v>0.08</v>
      </c>
      <c r="M972" s="11">
        <v>0.08</v>
      </c>
      <c r="N972" s="11">
        <v>0.08</v>
      </c>
      <c r="O972" s="11">
        <v>0.08</v>
      </c>
      <c r="P972" s="11">
        <v>0.08</v>
      </c>
      <c r="Q972" s="11">
        <v>0.09</v>
      </c>
      <c r="R972" s="11">
        <v>0.09</v>
      </c>
      <c r="S972" s="11">
        <v>0.09</v>
      </c>
      <c r="T972" s="11">
        <v>0.09</v>
      </c>
      <c r="U972" s="97"/>
      <c r="V972" s="97">
        <v>1</v>
      </c>
      <c r="W972" s="97">
        <v>1</v>
      </c>
      <c r="X972" s="97">
        <v>1</v>
      </c>
      <c r="Y972" s="97">
        <v>1</v>
      </c>
      <c r="Z972" s="97">
        <v>1</v>
      </c>
      <c r="AA972" s="97">
        <v>1</v>
      </c>
      <c r="AB972" s="97">
        <v>1</v>
      </c>
      <c r="AC972" s="97">
        <v>1</v>
      </c>
      <c r="AD972" s="97">
        <v>1</v>
      </c>
      <c r="AE972" s="97">
        <v>1</v>
      </c>
      <c r="AF972" s="97">
        <v>1</v>
      </c>
      <c r="AG972" s="97">
        <v>1</v>
      </c>
    </row>
    <row r="973" spans="1:33" ht="72" x14ac:dyDescent="0.35">
      <c r="A973" s="97"/>
      <c r="B973" s="97"/>
      <c r="C973" s="97"/>
      <c r="D973" s="97" t="s">
        <v>987</v>
      </c>
      <c r="E973" s="30" t="s">
        <v>515</v>
      </c>
      <c r="F973" s="11">
        <v>0.5</v>
      </c>
      <c r="G973" s="60" t="s">
        <v>95</v>
      </c>
      <c r="H973" s="60" t="s">
        <v>101</v>
      </c>
      <c r="I973" s="67">
        <v>0.08</v>
      </c>
      <c r="J973" s="67">
        <v>0.08</v>
      </c>
      <c r="K973" s="67">
        <v>0.08</v>
      </c>
      <c r="L973" s="67">
        <v>0.08</v>
      </c>
      <c r="M973" s="67">
        <v>0.08</v>
      </c>
      <c r="N973" s="67">
        <v>0.08</v>
      </c>
      <c r="O973" s="67">
        <v>0.08</v>
      </c>
      <c r="P973" s="67">
        <v>0.08</v>
      </c>
      <c r="Q973" s="67">
        <v>0.09</v>
      </c>
      <c r="R973" s="67">
        <v>0.09</v>
      </c>
      <c r="S973" s="67">
        <v>0.09</v>
      </c>
      <c r="T973" s="67">
        <v>0.09</v>
      </c>
      <c r="U973" s="97" t="s">
        <v>991</v>
      </c>
      <c r="V973" s="97">
        <v>1</v>
      </c>
      <c r="W973" s="97">
        <v>1</v>
      </c>
      <c r="X973" s="97">
        <v>1</v>
      </c>
      <c r="Y973" s="97">
        <v>1</v>
      </c>
      <c r="Z973" s="97">
        <v>1</v>
      </c>
      <c r="AA973" s="97">
        <v>1</v>
      </c>
      <c r="AB973" s="97">
        <v>1</v>
      </c>
      <c r="AC973" s="97">
        <v>1</v>
      </c>
      <c r="AD973" s="97">
        <v>1</v>
      </c>
      <c r="AE973" s="97">
        <v>1</v>
      </c>
      <c r="AF973" s="97">
        <v>1</v>
      </c>
      <c r="AG973" s="97">
        <v>1</v>
      </c>
    </row>
    <row r="974" spans="1:33" ht="36" x14ac:dyDescent="0.35">
      <c r="A974" s="97"/>
      <c r="B974" s="97"/>
      <c r="C974" s="97"/>
      <c r="D974" s="97"/>
      <c r="E974" s="30" t="s">
        <v>516</v>
      </c>
      <c r="F974" s="11">
        <v>0.5</v>
      </c>
      <c r="G974" s="60" t="s">
        <v>95</v>
      </c>
      <c r="H974" s="60" t="s">
        <v>101</v>
      </c>
      <c r="I974" s="11">
        <v>0.08</v>
      </c>
      <c r="J974" s="11">
        <v>0.08</v>
      </c>
      <c r="K974" s="11">
        <v>0.08</v>
      </c>
      <c r="L974" s="11">
        <v>0.08</v>
      </c>
      <c r="M974" s="11">
        <v>0.08</v>
      </c>
      <c r="N974" s="11">
        <v>0.08</v>
      </c>
      <c r="O974" s="11">
        <v>0.08</v>
      </c>
      <c r="P974" s="11">
        <v>0.08</v>
      </c>
      <c r="Q974" s="11">
        <v>0.09</v>
      </c>
      <c r="R974" s="11">
        <v>0.09</v>
      </c>
      <c r="S974" s="11">
        <v>0.09</v>
      </c>
      <c r="T974" s="11">
        <v>0.09</v>
      </c>
      <c r="U974" s="97"/>
      <c r="V974" s="97">
        <v>1</v>
      </c>
      <c r="W974" s="97">
        <v>1</v>
      </c>
      <c r="X974" s="97">
        <v>1</v>
      </c>
      <c r="Y974" s="97">
        <v>1</v>
      </c>
      <c r="Z974" s="97">
        <v>1</v>
      </c>
      <c r="AA974" s="97">
        <v>1</v>
      </c>
      <c r="AB974" s="97">
        <v>1</v>
      </c>
      <c r="AC974" s="97">
        <v>1</v>
      </c>
      <c r="AD974" s="97">
        <v>1</v>
      </c>
      <c r="AE974" s="97">
        <v>1</v>
      </c>
      <c r="AF974" s="97">
        <v>1</v>
      </c>
      <c r="AG974" s="97">
        <v>1</v>
      </c>
    </row>
    <row r="975" spans="1:33" ht="36" x14ac:dyDescent="0.35">
      <c r="A975" s="97"/>
      <c r="B975" s="97"/>
      <c r="C975" s="97"/>
      <c r="D975" s="97" t="s">
        <v>988</v>
      </c>
      <c r="E975" s="30" t="s">
        <v>517</v>
      </c>
      <c r="F975" s="11">
        <v>0.33</v>
      </c>
      <c r="G975" s="60" t="s">
        <v>95</v>
      </c>
      <c r="H975" s="60" t="s">
        <v>101</v>
      </c>
      <c r="I975" s="67">
        <v>0.08</v>
      </c>
      <c r="J975" s="67">
        <v>0.08</v>
      </c>
      <c r="K975" s="67">
        <v>0.08</v>
      </c>
      <c r="L975" s="67">
        <v>0.08</v>
      </c>
      <c r="M975" s="67">
        <v>0.08</v>
      </c>
      <c r="N975" s="67">
        <v>0.08</v>
      </c>
      <c r="O975" s="67">
        <v>0.08</v>
      </c>
      <c r="P975" s="67">
        <v>0.08</v>
      </c>
      <c r="Q975" s="67">
        <v>0.09</v>
      </c>
      <c r="R975" s="67">
        <v>0.09</v>
      </c>
      <c r="S975" s="67">
        <v>0.09</v>
      </c>
      <c r="T975" s="67">
        <v>0.09</v>
      </c>
      <c r="U975" s="97" t="s">
        <v>990</v>
      </c>
      <c r="V975" s="97"/>
      <c r="W975" s="97"/>
      <c r="X975" s="97">
        <v>1</v>
      </c>
      <c r="Y975" s="97"/>
      <c r="Z975" s="97"/>
      <c r="AA975" s="97">
        <v>1</v>
      </c>
      <c r="AB975" s="97"/>
      <c r="AC975" s="97"/>
      <c r="AD975" s="97">
        <v>1</v>
      </c>
      <c r="AE975" s="97"/>
      <c r="AF975" s="97"/>
      <c r="AG975" s="97">
        <v>1</v>
      </c>
    </row>
    <row r="976" spans="1:33" ht="36" x14ac:dyDescent="0.35">
      <c r="A976" s="97"/>
      <c r="B976" s="97"/>
      <c r="C976" s="97"/>
      <c r="D976" s="97"/>
      <c r="E976" s="30" t="s">
        <v>518</v>
      </c>
      <c r="F976" s="11">
        <v>0.33</v>
      </c>
      <c r="G976" s="60" t="s">
        <v>71</v>
      </c>
      <c r="H976" s="60" t="s">
        <v>101</v>
      </c>
      <c r="I976" s="60"/>
      <c r="J976" s="60"/>
      <c r="K976" s="11">
        <v>0.25</v>
      </c>
      <c r="L976" s="60"/>
      <c r="M976" s="60"/>
      <c r="N976" s="11">
        <v>0.25</v>
      </c>
      <c r="O976" s="60"/>
      <c r="P976" s="60"/>
      <c r="Q976" s="11">
        <v>0.25</v>
      </c>
      <c r="R976" s="60"/>
      <c r="S976" s="60"/>
      <c r="T976" s="11">
        <v>0.25</v>
      </c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</row>
    <row r="977" spans="1:33" ht="54" x14ac:dyDescent="0.35">
      <c r="A977" s="97"/>
      <c r="B977" s="97"/>
      <c r="C977" s="97"/>
      <c r="D977" s="97"/>
      <c r="E977" s="30" t="s">
        <v>519</v>
      </c>
      <c r="F977" s="11">
        <v>0.34</v>
      </c>
      <c r="G977" s="60" t="s">
        <v>71</v>
      </c>
      <c r="H977" s="60" t="s">
        <v>101</v>
      </c>
      <c r="I977" s="60"/>
      <c r="J977" s="60"/>
      <c r="K977" s="11">
        <v>0.25</v>
      </c>
      <c r="L977" s="60"/>
      <c r="M977" s="60"/>
      <c r="N977" s="11">
        <v>0.25</v>
      </c>
      <c r="O977" s="60"/>
      <c r="P977" s="60"/>
      <c r="Q977" s="11">
        <v>0.25</v>
      </c>
      <c r="R977" s="60"/>
      <c r="S977" s="60"/>
      <c r="T977" s="11">
        <v>0.25</v>
      </c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</row>
    <row r="978" spans="1:33" ht="72" x14ac:dyDescent="0.35">
      <c r="A978" s="97"/>
      <c r="B978" s="97"/>
      <c r="C978" s="97"/>
      <c r="D978" s="97" t="s">
        <v>989</v>
      </c>
      <c r="E978" s="30" t="s">
        <v>520</v>
      </c>
      <c r="F978" s="11">
        <v>0.32</v>
      </c>
      <c r="G978" s="60" t="s">
        <v>95</v>
      </c>
      <c r="H978" s="60" t="s">
        <v>101</v>
      </c>
      <c r="I978" s="67">
        <v>0.08</v>
      </c>
      <c r="J978" s="67">
        <v>0.08</v>
      </c>
      <c r="K978" s="67">
        <v>0.08</v>
      </c>
      <c r="L978" s="67">
        <v>0.08</v>
      </c>
      <c r="M978" s="67">
        <v>0.08</v>
      </c>
      <c r="N978" s="67">
        <v>0.08</v>
      </c>
      <c r="O978" s="67">
        <v>0.08</v>
      </c>
      <c r="P978" s="67">
        <v>0.08</v>
      </c>
      <c r="Q978" s="67">
        <v>0.09</v>
      </c>
      <c r="R978" s="67">
        <v>0.09</v>
      </c>
      <c r="S978" s="67">
        <v>0.09</v>
      </c>
      <c r="T978" s="67">
        <v>0.09</v>
      </c>
      <c r="U978" s="97" t="s">
        <v>521</v>
      </c>
      <c r="V978" s="97"/>
      <c r="W978" s="97"/>
      <c r="X978" s="97"/>
      <c r="Y978" s="97"/>
      <c r="Z978" s="97"/>
      <c r="AA978" s="97">
        <v>1</v>
      </c>
      <c r="AB978" s="97"/>
      <c r="AC978" s="97"/>
      <c r="AD978" s="97"/>
      <c r="AE978" s="97"/>
      <c r="AF978" s="97"/>
      <c r="AG978" s="97">
        <v>1</v>
      </c>
    </row>
    <row r="979" spans="1:33" ht="126" x14ac:dyDescent="0.35">
      <c r="A979" s="97"/>
      <c r="B979" s="97"/>
      <c r="C979" s="97"/>
      <c r="D979" s="97"/>
      <c r="E979" s="30" t="s">
        <v>522</v>
      </c>
      <c r="F979" s="11">
        <v>0.34</v>
      </c>
      <c r="G979" s="60" t="s">
        <v>74</v>
      </c>
      <c r="H979" s="60" t="s">
        <v>101</v>
      </c>
      <c r="I979" s="60"/>
      <c r="J979" s="60"/>
      <c r="K979" s="60"/>
      <c r="L979" s="60"/>
      <c r="M979" s="60"/>
      <c r="N979" s="11">
        <v>0.5</v>
      </c>
      <c r="O979" s="60"/>
      <c r="P979" s="60"/>
      <c r="Q979" s="60"/>
      <c r="R979" s="60"/>
      <c r="S979" s="60"/>
      <c r="T979" s="11">
        <v>0.5</v>
      </c>
      <c r="U979" s="97"/>
      <c r="V979" s="97"/>
      <c r="W979" s="97"/>
      <c r="X979" s="97"/>
      <c r="Y979" s="97"/>
      <c r="Z979" s="97"/>
      <c r="AA979" s="97">
        <v>1</v>
      </c>
      <c r="AB979" s="97"/>
      <c r="AC979" s="97"/>
      <c r="AD979" s="97"/>
      <c r="AE979" s="97"/>
      <c r="AF979" s="97"/>
      <c r="AG979" s="97">
        <v>1</v>
      </c>
    </row>
    <row r="980" spans="1:33" ht="126" x14ac:dyDescent="0.35">
      <c r="A980" s="97"/>
      <c r="B980" s="97"/>
      <c r="C980" s="97"/>
      <c r="D980" s="97"/>
      <c r="E980" s="30" t="s">
        <v>523</v>
      </c>
      <c r="F980" s="11">
        <v>0.34</v>
      </c>
      <c r="G980" s="60" t="s">
        <v>74</v>
      </c>
      <c r="H980" s="60" t="s">
        <v>101</v>
      </c>
      <c r="I980" s="60"/>
      <c r="J980" s="60"/>
      <c r="K980" s="60"/>
      <c r="L980" s="60"/>
      <c r="M980" s="60"/>
      <c r="N980" s="11">
        <v>0.5</v>
      </c>
      <c r="O980" s="60"/>
      <c r="P980" s="60"/>
      <c r="Q980" s="60"/>
      <c r="R980" s="60"/>
      <c r="S980" s="60"/>
      <c r="T980" s="11">
        <v>0.5</v>
      </c>
      <c r="U980" s="97"/>
      <c r="V980" s="97"/>
      <c r="W980" s="97"/>
      <c r="X980" s="97"/>
      <c r="Y980" s="97"/>
      <c r="Z980" s="97"/>
      <c r="AA980" s="97">
        <v>1</v>
      </c>
      <c r="AB980" s="97"/>
      <c r="AC980" s="97"/>
      <c r="AD980" s="97"/>
      <c r="AE980" s="97"/>
      <c r="AF980" s="97"/>
      <c r="AG980" s="97">
        <v>1</v>
      </c>
    </row>
    <row r="981" spans="1:33" x14ac:dyDescent="0.35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  <c r="AA981" s="84"/>
      <c r="AB981" s="84"/>
      <c r="AC981" s="84"/>
      <c r="AD981" s="84"/>
      <c r="AE981" s="84"/>
      <c r="AF981" s="84"/>
      <c r="AG981" s="84"/>
    </row>
    <row r="982" spans="1:33" x14ac:dyDescent="0.35">
      <c r="A982" s="108"/>
      <c r="B982" s="94" t="s">
        <v>30</v>
      </c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82" t="s">
        <v>32</v>
      </c>
      <c r="AB982" s="82"/>
      <c r="AC982" s="82"/>
      <c r="AD982" s="82"/>
      <c r="AE982" s="82"/>
      <c r="AF982" s="82"/>
      <c r="AG982" s="82"/>
    </row>
    <row r="983" spans="1:33" x14ac:dyDescent="0.35">
      <c r="A983" s="108"/>
      <c r="B983" s="94" t="s">
        <v>37</v>
      </c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82" t="s">
        <v>38</v>
      </c>
      <c r="AB983" s="82"/>
      <c r="AC983" s="82"/>
      <c r="AD983" s="82"/>
      <c r="AE983" s="82"/>
      <c r="AF983" s="82"/>
      <c r="AG983" s="82"/>
    </row>
    <row r="984" spans="1:33" x14ac:dyDescent="0.35">
      <c r="A984" s="108"/>
      <c r="B984" s="94" t="s">
        <v>31</v>
      </c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82"/>
      <c r="AB984" s="82"/>
      <c r="AC984" s="82"/>
      <c r="AD984" s="82"/>
      <c r="AE984" s="82"/>
      <c r="AF984" s="82"/>
      <c r="AG984" s="82"/>
    </row>
    <row r="985" spans="1:33" x14ac:dyDescent="0.35">
      <c r="A985" s="108"/>
      <c r="B985" s="109" t="s">
        <v>792</v>
      </c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  <c r="AA985" s="82" t="s">
        <v>53</v>
      </c>
      <c r="AB985" s="82"/>
      <c r="AC985" s="82"/>
      <c r="AD985" s="82"/>
      <c r="AE985" s="82"/>
      <c r="AF985" s="82"/>
      <c r="AG985" s="82"/>
    </row>
    <row r="986" spans="1:33" x14ac:dyDescent="0.35">
      <c r="A986" s="94" t="s">
        <v>0</v>
      </c>
      <c r="B986" s="94" t="s">
        <v>1</v>
      </c>
      <c r="C986" s="94" t="s">
        <v>2</v>
      </c>
      <c r="D986" s="94" t="s">
        <v>34</v>
      </c>
      <c r="E986" s="94"/>
      <c r="F986" s="94"/>
      <c r="G986" s="94"/>
      <c r="H986" s="94"/>
      <c r="I986" s="94" t="s">
        <v>15</v>
      </c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 t="s">
        <v>35</v>
      </c>
      <c r="V986" s="94" t="s">
        <v>11</v>
      </c>
      <c r="W986" s="94"/>
      <c r="X986" s="94"/>
      <c r="Y986" s="94"/>
      <c r="Z986" s="94"/>
      <c r="AA986" s="94"/>
      <c r="AB986" s="94"/>
      <c r="AC986" s="94"/>
      <c r="AD986" s="94"/>
      <c r="AE986" s="94"/>
      <c r="AF986" s="94"/>
      <c r="AG986" s="94"/>
    </row>
    <row r="987" spans="1:33" ht="54" x14ac:dyDescent="0.35">
      <c r="A987" s="94"/>
      <c r="B987" s="94"/>
      <c r="C987" s="94"/>
      <c r="D987" s="58" t="s">
        <v>10</v>
      </c>
      <c r="E987" s="58" t="s">
        <v>36</v>
      </c>
      <c r="F987" s="58" t="s">
        <v>12</v>
      </c>
      <c r="G987" s="58" t="s">
        <v>13</v>
      </c>
      <c r="H987" s="58" t="s">
        <v>14</v>
      </c>
      <c r="I987" s="58" t="s">
        <v>16</v>
      </c>
      <c r="J987" s="58" t="s">
        <v>17</v>
      </c>
      <c r="K987" s="58" t="s">
        <v>18</v>
      </c>
      <c r="L987" s="58" t="s">
        <v>19</v>
      </c>
      <c r="M987" s="58" t="s">
        <v>20</v>
      </c>
      <c r="N987" s="58" t="s">
        <v>21</v>
      </c>
      <c r="O987" s="58" t="s">
        <v>22</v>
      </c>
      <c r="P987" s="58" t="s">
        <v>23</v>
      </c>
      <c r="Q987" s="58" t="s">
        <v>24</v>
      </c>
      <c r="R987" s="58" t="s">
        <v>25</v>
      </c>
      <c r="S987" s="58" t="s">
        <v>26</v>
      </c>
      <c r="T987" s="58" t="s">
        <v>27</v>
      </c>
      <c r="U987" s="94"/>
      <c r="V987" s="58" t="s">
        <v>16</v>
      </c>
      <c r="W987" s="58" t="s">
        <v>17</v>
      </c>
      <c r="X987" s="58" t="s">
        <v>18</v>
      </c>
      <c r="Y987" s="58" t="s">
        <v>19</v>
      </c>
      <c r="Z987" s="58" t="s">
        <v>20</v>
      </c>
      <c r="AA987" s="58" t="s">
        <v>21</v>
      </c>
      <c r="AB987" s="58" t="s">
        <v>22</v>
      </c>
      <c r="AC987" s="58" t="s">
        <v>23</v>
      </c>
      <c r="AD987" s="58" t="s">
        <v>24</v>
      </c>
      <c r="AE987" s="58" t="s">
        <v>25</v>
      </c>
      <c r="AF987" s="58" t="s">
        <v>26</v>
      </c>
      <c r="AG987" s="58" t="s">
        <v>27</v>
      </c>
    </row>
    <row r="988" spans="1:33" ht="90" x14ac:dyDescent="0.35">
      <c r="A988" s="115" t="s">
        <v>93</v>
      </c>
      <c r="B988" s="112" t="s">
        <v>524</v>
      </c>
      <c r="C988" s="94"/>
      <c r="D988" s="94" t="s">
        <v>571</v>
      </c>
      <c r="E988" s="75" t="s">
        <v>525</v>
      </c>
      <c r="F988" s="58">
        <v>20</v>
      </c>
      <c r="G988" s="58" t="s">
        <v>69</v>
      </c>
      <c r="H988" s="58" t="s">
        <v>526</v>
      </c>
      <c r="I988" s="67"/>
      <c r="J988" s="67">
        <v>0.2</v>
      </c>
      <c r="K988" s="67">
        <v>0.2</v>
      </c>
      <c r="L988" s="67">
        <v>0.2</v>
      </c>
      <c r="M988" s="67">
        <v>0.2</v>
      </c>
      <c r="N988" s="67">
        <v>0.2</v>
      </c>
      <c r="O988" s="58"/>
      <c r="P988" s="58"/>
      <c r="Q988" s="58"/>
      <c r="R988" s="58"/>
      <c r="S988" s="58"/>
      <c r="T988" s="58"/>
      <c r="U988" s="94" t="s">
        <v>624</v>
      </c>
      <c r="V988" s="94"/>
      <c r="W988" s="94"/>
      <c r="X988" s="94"/>
      <c r="Y988" s="94"/>
      <c r="Z988" s="94"/>
      <c r="AA988" s="94">
        <v>2</v>
      </c>
      <c r="AB988" s="94"/>
      <c r="AC988" s="94"/>
      <c r="AD988" s="94"/>
      <c r="AE988" s="94"/>
      <c r="AF988" s="94">
        <v>3</v>
      </c>
      <c r="AG988" s="94"/>
    </row>
    <row r="989" spans="1:33" ht="108" x14ac:dyDescent="0.35">
      <c r="A989" s="115"/>
      <c r="B989" s="112"/>
      <c r="C989" s="94"/>
      <c r="D989" s="94"/>
      <c r="E989" s="75" t="s">
        <v>572</v>
      </c>
      <c r="F989" s="58">
        <v>20</v>
      </c>
      <c r="G989" s="58" t="s">
        <v>69</v>
      </c>
      <c r="H989" s="58" t="s">
        <v>152</v>
      </c>
      <c r="I989" s="67"/>
      <c r="J989" s="67">
        <v>0.1</v>
      </c>
      <c r="K989" s="67">
        <v>0.1</v>
      </c>
      <c r="L989" s="67">
        <v>0.1</v>
      </c>
      <c r="M989" s="67">
        <v>0.1</v>
      </c>
      <c r="N989" s="67">
        <v>0.1</v>
      </c>
      <c r="O989" s="67">
        <v>0.1</v>
      </c>
      <c r="P989" s="67">
        <v>0.1</v>
      </c>
      <c r="Q989" s="67">
        <v>0.1</v>
      </c>
      <c r="R989" s="67">
        <v>0.1</v>
      </c>
      <c r="S989" s="67">
        <v>0.1</v>
      </c>
      <c r="T989" s="67"/>
      <c r="U989" s="94"/>
      <c r="V989" s="94"/>
      <c r="W989" s="94"/>
      <c r="X989" s="94"/>
      <c r="Y989" s="94"/>
      <c r="Z989" s="94"/>
      <c r="AA989" s="94"/>
      <c r="AB989" s="94"/>
      <c r="AC989" s="94"/>
      <c r="AD989" s="94"/>
      <c r="AE989" s="94"/>
      <c r="AF989" s="94"/>
      <c r="AG989" s="94"/>
    </row>
    <row r="990" spans="1:33" ht="90" x14ac:dyDescent="0.35">
      <c r="A990" s="115"/>
      <c r="B990" s="112"/>
      <c r="C990" s="94"/>
      <c r="D990" s="94"/>
      <c r="E990" s="75" t="s">
        <v>573</v>
      </c>
      <c r="F990" s="58">
        <v>20</v>
      </c>
      <c r="G990" s="58" t="s">
        <v>72</v>
      </c>
      <c r="H990" s="58" t="s">
        <v>526</v>
      </c>
      <c r="I990" s="58"/>
      <c r="J990" s="58"/>
      <c r="K990" s="58"/>
      <c r="L990" s="67">
        <v>0.33</v>
      </c>
      <c r="M990" s="67">
        <v>0.33</v>
      </c>
      <c r="N990" s="67">
        <v>0.34</v>
      </c>
      <c r="O990" s="58"/>
      <c r="P990" s="58"/>
      <c r="Q990" s="58"/>
      <c r="R990" s="58"/>
      <c r="S990" s="58"/>
      <c r="T990" s="58"/>
      <c r="U990" s="94"/>
      <c r="V990" s="94"/>
      <c r="W990" s="94"/>
      <c r="X990" s="94"/>
      <c r="Y990" s="94"/>
      <c r="Z990" s="94"/>
      <c r="AA990" s="94"/>
      <c r="AB990" s="94"/>
      <c r="AC990" s="94"/>
      <c r="AD990" s="94"/>
      <c r="AE990" s="94"/>
      <c r="AF990" s="94"/>
      <c r="AG990" s="94"/>
    </row>
    <row r="991" spans="1:33" ht="72" x14ac:dyDescent="0.35">
      <c r="A991" s="115"/>
      <c r="B991" s="112"/>
      <c r="C991" s="94"/>
      <c r="D991" s="94"/>
      <c r="E991" s="75" t="s">
        <v>527</v>
      </c>
      <c r="F991" s="58">
        <v>20</v>
      </c>
      <c r="G991" s="58" t="s">
        <v>72</v>
      </c>
      <c r="H991" s="58" t="s">
        <v>526</v>
      </c>
      <c r="I991" s="58"/>
      <c r="J991" s="58"/>
      <c r="K991" s="58"/>
      <c r="L991" s="67">
        <v>0.33</v>
      </c>
      <c r="M991" s="67">
        <v>0.33</v>
      </c>
      <c r="N991" s="67">
        <v>0.34</v>
      </c>
      <c r="O991" s="58"/>
      <c r="P991" s="58"/>
      <c r="Q991" s="58"/>
      <c r="R991" s="58"/>
      <c r="S991" s="58"/>
      <c r="T991" s="58"/>
      <c r="U991" s="94"/>
      <c r="V991" s="94"/>
      <c r="W991" s="94"/>
      <c r="X991" s="94"/>
      <c r="Y991" s="94"/>
      <c r="Z991" s="94"/>
      <c r="AA991" s="94"/>
      <c r="AB991" s="94"/>
      <c r="AC991" s="94"/>
      <c r="AD991" s="94"/>
      <c r="AE991" s="94"/>
      <c r="AF991" s="94"/>
      <c r="AG991" s="94"/>
    </row>
    <row r="992" spans="1:33" ht="108" x14ac:dyDescent="0.35">
      <c r="A992" s="115"/>
      <c r="B992" s="112"/>
      <c r="C992" s="94"/>
      <c r="D992" s="94"/>
      <c r="E992" s="75" t="s">
        <v>574</v>
      </c>
      <c r="F992" s="58">
        <v>20</v>
      </c>
      <c r="G992" s="58" t="s">
        <v>69</v>
      </c>
      <c r="H992" s="58" t="s">
        <v>152</v>
      </c>
      <c r="I992" s="67"/>
      <c r="J992" s="67">
        <v>0.09</v>
      </c>
      <c r="K992" s="67">
        <v>0.09</v>
      </c>
      <c r="L992" s="67">
        <v>0.09</v>
      </c>
      <c r="M992" s="67">
        <v>0.09</v>
      </c>
      <c r="N992" s="67">
        <v>0.09</v>
      </c>
      <c r="O992" s="67">
        <v>0.09</v>
      </c>
      <c r="P992" s="67">
        <v>0.09</v>
      </c>
      <c r="Q992" s="67">
        <v>0.09</v>
      </c>
      <c r="R992" s="67">
        <v>0.09</v>
      </c>
      <c r="S992" s="67">
        <v>0.09</v>
      </c>
      <c r="T992" s="67"/>
      <c r="U992" s="94"/>
      <c r="V992" s="94"/>
      <c r="W992" s="94"/>
      <c r="X992" s="94"/>
      <c r="Y992" s="94"/>
      <c r="Z992" s="94"/>
      <c r="AA992" s="94"/>
      <c r="AB992" s="94"/>
      <c r="AC992" s="94"/>
      <c r="AD992" s="94"/>
      <c r="AE992" s="94"/>
      <c r="AF992" s="94"/>
      <c r="AG992" s="94"/>
    </row>
    <row r="993" spans="1:33" ht="90" x14ac:dyDescent="0.35">
      <c r="A993" s="115"/>
      <c r="B993" s="112"/>
      <c r="C993" s="94"/>
      <c r="D993" s="94" t="s">
        <v>575</v>
      </c>
      <c r="E993" s="75" t="s">
        <v>528</v>
      </c>
      <c r="F993" s="58">
        <v>20</v>
      </c>
      <c r="G993" s="58" t="s">
        <v>71</v>
      </c>
      <c r="H993" s="58" t="s">
        <v>152</v>
      </c>
      <c r="I993" s="67"/>
      <c r="J993" s="67">
        <v>0</v>
      </c>
      <c r="K993" s="67">
        <v>0.15</v>
      </c>
      <c r="L993" s="67">
        <v>0.15</v>
      </c>
      <c r="M993" s="67">
        <v>0</v>
      </c>
      <c r="N993" s="67">
        <v>0.15</v>
      </c>
      <c r="O993" s="67">
        <v>0</v>
      </c>
      <c r="P993" s="67">
        <v>0.15</v>
      </c>
      <c r="Q993" s="67">
        <v>0</v>
      </c>
      <c r="R993" s="67">
        <v>0.15</v>
      </c>
      <c r="S993" s="67">
        <v>0.25</v>
      </c>
      <c r="T993" s="58"/>
      <c r="U993" s="94" t="s">
        <v>623</v>
      </c>
      <c r="V993" s="94"/>
      <c r="W993" s="94"/>
      <c r="X993" s="94"/>
      <c r="Y993" s="94"/>
      <c r="Z993" s="94"/>
      <c r="AA993" s="94"/>
      <c r="AB993" s="94"/>
      <c r="AC993" s="94"/>
      <c r="AD993" s="94"/>
      <c r="AE993" s="94"/>
      <c r="AF993" s="94"/>
      <c r="AG993" s="94">
        <v>3</v>
      </c>
    </row>
    <row r="994" spans="1:33" ht="90" x14ac:dyDescent="0.35">
      <c r="A994" s="115"/>
      <c r="B994" s="112"/>
      <c r="C994" s="94"/>
      <c r="D994" s="94"/>
      <c r="E994" s="75" t="s">
        <v>529</v>
      </c>
      <c r="F994" s="58">
        <v>33</v>
      </c>
      <c r="G994" s="58" t="s">
        <v>69</v>
      </c>
      <c r="H994" s="58" t="s">
        <v>152</v>
      </c>
      <c r="I994" s="67"/>
      <c r="J994" s="67">
        <v>0.1</v>
      </c>
      <c r="K994" s="67">
        <v>0.1</v>
      </c>
      <c r="L994" s="67">
        <v>0.1</v>
      </c>
      <c r="M994" s="67">
        <v>0.2</v>
      </c>
      <c r="N994" s="67"/>
      <c r="O994" s="67">
        <v>0.1</v>
      </c>
      <c r="P994" s="67">
        <v>0.1</v>
      </c>
      <c r="Q994" s="67">
        <v>0.1</v>
      </c>
      <c r="R994" s="67">
        <v>0.1</v>
      </c>
      <c r="S994" s="67">
        <v>0.1</v>
      </c>
      <c r="T994" s="58"/>
      <c r="U994" s="94"/>
      <c r="V994" s="94"/>
      <c r="W994" s="94"/>
      <c r="X994" s="94"/>
      <c r="Y994" s="94"/>
      <c r="Z994" s="94"/>
      <c r="AA994" s="94"/>
      <c r="AB994" s="94"/>
      <c r="AC994" s="94"/>
      <c r="AD994" s="94"/>
      <c r="AE994" s="94"/>
      <c r="AF994" s="94"/>
      <c r="AG994" s="94"/>
    </row>
    <row r="995" spans="1:33" ht="54" x14ac:dyDescent="0.35">
      <c r="A995" s="115"/>
      <c r="B995" s="112"/>
      <c r="C995" s="94"/>
      <c r="D995" s="94"/>
      <c r="E995" s="75" t="s">
        <v>530</v>
      </c>
      <c r="F995" s="58">
        <v>34</v>
      </c>
      <c r="G995" s="58" t="s">
        <v>69</v>
      </c>
      <c r="H995" s="58" t="s">
        <v>152</v>
      </c>
      <c r="I995" s="67"/>
      <c r="J995" s="67">
        <v>0.1</v>
      </c>
      <c r="K995" s="67">
        <v>0.1</v>
      </c>
      <c r="L995" s="67">
        <v>0.1</v>
      </c>
      <c r="M995" s="67">
        <v>0.1</v>
      </c>
      <c r="N995" s="67">
        <v>0.1</v>
      </c>
      <c r="O995" s="67">
        <v>0.1</v>
      </c>
      <c r="P995" s="67">
        <v>0.1</v>
      </c>
      <c r="Q995" s="67">
        <v>0.1</v>
      </c>
      <c r="R995" s="67">
        <v>0.1</v>
      </c>
      <c r="S995" s="67">
        <v>0.1</v>
      </c>
      <c r="T995" s="58"/>
      <c r="U995" s="94"/>
      <c r="V995" s="94"/>
      <c r="W995" s="94"/>
      <c r="X995" s="94"/>
      <c r="Y995" s="94"/>
      <c r="Z995" s="94"/>
      <c r="AA995" s="94"/>
      <c r="AB995" s="94"/>
      <c r="AC995" s="94"/>
      <c r="AD995" s="94"/>
      <c r="AE995" s="94"/>
      <c r="AF995" s="94"/>
      <c r="AG995" s="94"/>
    </row>
    <row r="996" spans="1:33" x14ac:dyDescent="0.35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  <c r="AA996" s="84"/>
      <c r="AB996" s="84"/>
      <c r="AC996" s="84"/>
      <c r="AD996" s="84"/>
      <c r="AE996" s="84"/>
      <c r="AF996" s="84"/>
      <c r="AG996" s="84"/>
    </row>
    <row r="997" spans="1:33" x14ac:dyDescent="0.35">
      <c r="A997" s="108"/>
      <c r="B997" s="94" t="s">
        <v>30</v>
      </c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82" t="s">
        <v>32</v>
      </c>
      <c r="AB997" s="82"/>
      <c r="AC997" s="82"/>
      <c r="AD997" s="82"/>
      <c r="AE997" s="82"/>
      <c r="AF997" s="82"/>
      <c r="AG997" s="82"/>
    </row>
    <row r="998" spans="1:33" x14ac:dyDescent="0.35">
      <c r="A998" s="108"/>
      <c r="B998" s="94" t="s">
        <v>37</v>
      </c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82" t="s">
        <v>38</v>
      </c>
      <c r="AB998" s="82"/>
      <c r="AC998" s="82"/>
      <c r="AD998" s="82"/>
      <c r="AE998" s="82"/>
      <c r="AF998" s="82"/>
      <c r="AG998" s="82"/>
    </row>
    <row r="999" spans="1:33" x14ac:dyDescent="0.35">
      <c r="A999" s="108"/>
      <c r="B999" s="94" t="s">
        <v>31</v>
      </c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82"/>
      <c r="AB999" s="82"/>
      <c r="AC999" s="82"/>
      <c r="AD999" s="82"/>
      <c r="AE999" s="82"/>
      <c r="AF999" s="82"/>
      <c r="AG999" s="82"/>
    </row>
    <row r="1000" spans="1:33" x14ac:dyDescent="0.35">
      <c r="A1000" s="108"/>
      <c r="B1000" s="109" t="s">
        <v>1425</v>
      </c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  <c r="AA1000" s="82" t="s">
        <v>53</v>
      </c>
      <c r="AB1000" s="82"/>
      <c r="AC1000" s="82"/>
      <c r="AD1000" s="82"/>
      <c r="AE1000" s="82"/>
      <c r="AF1000" s="82"/>
      <c r="AG1000" s="82"/>
    </row>
    <row r="1001" spans="1:33" x14ac:dyDescent="0.35">
      <c r="A1001" s="94" t="s">
        <v>0</v>
      </c>
      <c r="B1001" s="94" t="s">
        <v>1</v>
      </c>
      <c r="C1001" s="94" t="s">
        <v>2</v>
      </c>
      <c r="D1001" s="94" t="s">
        <v>34</v>
      </c>
      <c r="E1001" s="94"/>
      <c r="F1001" s="94"/>
      <c r="G1001" s="94"/>
      <c r="H1001" s="94"/>
      <c r="I1001" s="94" t="s">
        <v>15</v>
      </c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 t="s">
        <v>35</v>
      </c>
      <c r="V1001" s="94" t="s">
        <v>11</v>
      </c>
      <c r="W1001" s="94"/>
      <c r="X1001" s="94"/>
      <c r="Y1001" s="94"/>
      <c r="Z1001" s="94"/>
      <c r="AA1001" s="94"/>
      <c r="AB1001" s="94"/>
      <c r="AC1001" s="94"/>
      <c r="AD1001" s="94"/>
      <c r="AE1001" s="94"/>
      <c r="AF1001" s="94"/>
      <c r="AG1001" s="94"/>
    </row>
    <row r="1002" spans="1:33" ht="54" x14ac:dyDescent="0.35">
      <c r="A1002" s="114"/>
      <c r="B1002" s="114"/>
      <c r="C1002" s="114"/>
      <c r="D1002" s="59" t="s">
        <v>10</v>
      </c>
      <c r="E1002" s="59" t="s">
        <v>36</v>
      </c>
      <c r="F1002" s="59" t="s">
        <v>12</v>
      </c>
      <c r="G1002" s="59" t="s">
        <v>13</v>
      </c>
      <c r="H1002" s="59" t="s">
        <v>14</v>
      </c>
      <c r="I1002" s="59" t="s">
        <v>16</v>
      </c>
      <c r="J1002" s="59" t="s">
        <v>17</v>
      </c>
      <c r="K1002" s="59" t="s">
        <v>18</v>
      </c>
      <c r="L1002" s="59" t="s">
        <v>19</v>
      </c>
      <c r="M1002" s="59" t="s">
        <v>20</v>
      </c>
      <c r="N1002" s="59" t="s">
        <v>21</v>
      </c>
      <c r="O1002" s="59" t="s">
        <v>22</v>
      </c>
      <c r="P1002" s="59" t="s">
        <v>23</v>
      </c>
      <c r="Q1002" s="59" t="s">
        <v>24</v>
      </c>
      <c r="R1002" s="59" t="s">
        <v>25</v>
      </c>
      <c r="S1002" s="59" t="s">
        <v>26</v>
      </c>
      <c r="T1002" s="59" t="s">
        <v>27</v>
      </c>
      <c r="U1002" s="114"/>
      <c r="V1002" s="59" t="s">
        <v>16</v>
      </c>
      <c r="W1002" s="59" t="s">
        <v>17</v>
      </c>
      <c r="X1002" s="59" t="s">
        <v>18</v>
      </c>
      <c r="Y1002" s="59" t="s">
        <v>19</v>
      </c>
      <c r="Z1002" s="59" t="s">
        <v>20</v>
      </c>
      <c r="AA1002" s="59" t="s">
        <v>21</v>
      </c>
      <c r="AB1002" s="59" t="s">
        <v>22</v>
      </c>
      <c r="AC1002" s="59" t="s">
        <v>23</v>
      </c>
      <c r="AD1002" s="59" t="s">
        <v>24</v>
      </c>
      <c r="AE1002" s="59" t="s">
        <v>25</v>
      </c>
      <c r="AF1002" s="59" t="s">
        <v>26</v>
      </c>
      <c r="AG1002" s="59" t="s">
        <v>27</v>
      </c>
    </row>
    <row r="1003" spans="1:33" s="57" customFormat="1" ht="79.5" customHeight="1" x14ac:dyDescent="0.35">
      <c r="A1003" s="148" t="s">
        <v>1468</v>
      </c>
      <c r="B1003" s="134" t="s">
        <v>330</v>
      </c>
      <c r="C1003" s="135" t="s">
        <v>6</v>
      </c>
      <c r="D1003" s="97" t="s">
        <v>1426</v>
      </c>
      <c r="E1003" s="149" t="s">
        <v>1427</v>
      </c>
      <c r="F1003" s="150">
        <v>0.5</v>
      </c>
      <c r="G1003" s="149" t="s">
        <v>95</v>
      </c>
      <c r="H1003" s="149" t="s">
        <v>101</v>
      </c>
      <c r="I1003" s="149">
        <v>8</v>
      </c>
      <c r="J1003" s="149">
        <v>8</v>
      </c>
      <c r="K1003" s="149">
        <v>8</v>
      </c>
      <c r="L1003" s="149">
        <v>8</v>
      </c>
      <c r="M1003" s="149">
        <v>8</v>
      </c>
      <c r="N1003" s="149">
        <v>8</v>
      </c>
      <c r="O1003" s="149">
        <v>8</v>
      </c>
      <c r="P1003" s="149">
        <v>8</v>
      </c>
      <c r="Q1003" s="149">
        <v>9</v>
      </c>
      <c r="R1003" s="149">
        <v>9</v>
      </c>
      <c r="S1003" s="149">
        <v>9</v>
      </c>
      <c r="T1003" s="149">
        <v>9</v>
      </c>
      <c r="U1003" s="135" t="s">
        <v>1428</v>
      </c>
      <c r="V1003" s="151">
        <v>3</v>
      </c>
      <c r="W1003" s="151">
        <v>3</v>
      </c>
      <c r="X1003" s="151">
        <v>3</v>
      </c>
      <c r="Y1003" s="151">
        <v>3</v>
      </c>
      <c r="Z1003" s="151">
        <v>3</v>
      </c>
      <c r="AA1003" s="151">
        <v>3</v>
      </c>
      <c r="AB1003" s="151">
        <v>3</v>
      </c>
      <c r="AC1003" s="151">
        <v>3</v>
      </c>
      <c r="AD1003" s="151">
        <v>3</v>
      </c>
      <c r="AE1003" s="151">
        <v>3</v>
      </c>
      <c r="AF1003" s="151">
        <v>3</v>
      </c>
      <c r="AG1003" s="151">
        <v>3</v>
      </c>
    </row>
    <row r="1004" spans="1:33" s="57" customFormat="1" ht="79.5" customHeight="1" x14ac:dyDescent="0.35">
      <c r="A1004" s="148"/>
      <c r="B1004" s="134"/>
      <c r="C1004" s="135"/>
      <c r="D1004" s="97"/>
      <c r="E1004" s="149" t="s">
        <v>1429</v>
      </c>
      <c r="F1004" s="150">
        <v>0.5</v>
      </c>
      <c r="G1004" s="149" t="s">
        <v>95</v>
      </c>
      <c r="H1004" s="149" t="s">
        <v>101</v>
      </c>
      <c r="I1004" s="149">
        <v>8</v>
      </c>
      <c r="J1004" s="149">
        <v>8</v>
      </c>
      <c r="K1004" s="149">
        <v>8</v>
      </c>
      <c r="L1004" s="149">
        <v>8</v>
      </c>
      <c r="M1004" s="149">
        <v>8</v>
      </c>
      <c r="N1004" s="149">
        <v>8</v>
      </c>
      <c r="O1004" s="149">
        <v>8</v>
      </c>
      <c r="P1004" s="149">
        <v>8</v>
      </c>
      <c r="Q1004" s="149">
        <v>9</v>
      </c>
      <c r="R1004" s="149">
        <v>9</v>
      </c>
      <c r="S1004" s="149">
        <v>9</v>
      </c>
      <c r="T1004" s="149">
        <v>9</v>
      </c>
      <c r="U1004" s="135"/>
      <c r="V1004" s="151"/>
      <c r="W1004" s="151"/>
      <c r="X1004" s="151"/>
      <c r="Y1004" s="151"/>
      <c r="Z1004" s="151"/>
      <c r="AA1004" s="151"/>
      <c r="AB1004" s="151"/>
      <c r="AC1004" s="151"/>
      <c r="AD1004" s="151"/>
      <c r="AE1004" s="151"/>
      <c r="AF1004" s="151"/>
      <c r="AG1004" s="151"/>
    </row>
    <row r="1005" spans="1:33" s="57" customFormat="1" ht="79.5" customHeight="1" x14ac:dyDescent="0.35">
      <c r="A1005" s="148"/>
      <c r="B1005" s="134" t="s">
        <v>524</v>
      </c>
      <c r="C1005" s="152" t="s">
        <v>6</v>
      </c>
      <c r="D1005" s="97" t="s">
        <v>1430</v>
      </c>
      <c r="E1005" s="153" t="s">
        <v>1431</v>
      </c>
      <c r="F1005" s="150">
        <v>0.5</v>
      </c>
      <c r="G1005" s="149" t="s">
        <v>95</v>
      </c>
      <c r="H1005" s="149" t="s">
        <v>101</v>
      </c>
      <c r="I1005" s="149">
        <v>8</v>
      </c>
      <c r="J1005" s="149">
        <v>8</v>
      </c>
      <c r="K1005" s="149">
        <v>8</v>
      </c>
      <c r="L1005" s="149">
        <v>8</v>
      </c>
      <c r="M1005" s="149">
        <v>8</v>
      </c>
      <c r="N1005" s="149">
        <v>8</v>
      </c>
      <c r="O1005" s="149">
        <v>8</v>
      </c>
      <c r="P1005" s="149">
        <v>8</v>
      </c>
      <c r="Q1005" s="149">
        <v>9</v>
      </c>
      <c r="R1005" s="149">
        <v>9</v>
      </c>
      <c r="S1005" s="149">
        <v>9</v>
      </c>
      <c r="T1005" s="149">
        <v>9</v>
      </c>
      <c r="U1005" s="144" t="s">
        <v>1432</v>
      </c>
      <c r="V1005" s="154">
        <v>10</v>
      </c>
      <c r="W1005" s="151">
        <v>10</v>
      </c>
      <c r="X1005" s="151">
        <v>10</v>
      </c>
      <c r="Y1005" s="151">
        <v>10</v>
      </c>
      <c r="Z1005" s="151">
        <v>10</v>
      </c>
      <c r="AA1005" s="151">
        <v>10</v>
      </c>
      <c r="AB1005" s="151">
        <v>10</v>
      </c>
      <c r="AC1005" s="151">
        <v>10</v>
      </c>
      <c r="AD1005" s="151">
        <v>10</v>
      </c>
      <c r="AE1005" s="151">
        <v>10</v>
      </c>
      <c r="AF1005" s="151">
        <v>10</v>
      </c>
      <c r="AG1005" s="151">
        <v>10</v>
      </c>
    </row>
    <row r="1006" spans="1:33" s="57" customFormat="1" ht="79.5" customHeight="1" x14ac:dyDescent="0.35">
      <c r="A1006" s="148"/>
      <c r="B1006" s="134"/>
      <c r="C1006" s="152"/>
      <c r="D1006" s="97"/>
      <c r="E1006" s="153" t="s">
        <v>1433</v>
      </c>
      <c r="F1006" s="150">
        <v>0.5</v>
      </c>
      <c r="G1006" s="149" t="s">
        <v>95</v>
      </c>
      <c r="H1006" s="149" t="s">
        <v>101</v>
      </c>
      <c r="I1006" s="149">
        <v>8</v>
      </c>
      <c r="J1006" s="149">
        <v>8</v>
      </c>
      <c r="K1006" s="149">
        <v>8</v>
      </c>
      <c r="L1006" s="149">
        <v>8</v>
      </c>
      <c r="M1006" s="149">
        <v>8</v>
      </c>
      <c r="N1006" s="149">
        <v>8</v>
      </c>
      <c r="O1006" s="149">
        <v>8</v>
      </c>
      <c r="P1006" s="149">
        <v>8</v>
      </c>
      <c r="Q1006" s="149">
        <v>9</v>
      </c>
      <c r="R1006" s="149">
        <v>9</v>
      </c>
      <c r="S1006" s="149">
        <v>9</v>
      </c>
      <c r="T1006" s="149">
        <v>9</v>
      </c>
      <c r="U1006" s="146"/>
      <c r="V1006" s="155"/>
      <c r="W1006" s="151"/>
      <c r="X1006" s="151"/>
      <c r="Y1006" s="151"/>
      <c r="Z1006" s="151"/>
      <c r="AA1006" s="151"/>
      <c r="AB1006" s="151"/>
      <c r="AC1006" s="151"/>
      <c r="AD1006" s="151"/>
      <c r="AE1006" s="151"/>
      <c r="AF1006" s="151"/>
      <c r="AG1006" s="151"/>
    </row>
    <row r="1007" spans="1:33" s="57" customFormat="1" ht="79.5" customHeight="1" x14ac:dyDescent="0.35">
      <c r="A1007" s="134" t="s">
        <v>8</v>
      </c>
      <c r="B1007" s="134" t="s">
        <v>1434</v>
      </c>
      <c r="C1007" s="135" t="s">
        <v>6</v>
      </c>
      <c r="D1007" s="60" t="s">
        <v>1435</v>
      </c>
      <c r="E1007" s="149" t="s">
        <v>1436</v>
      </c>
      <c r="F1007" s="150">
        <v>1</v>
      </c>
      <c r="G1007" s="149" t="s">
        <v>95</v>
      </c>
      <c r="H1007" s="149" t="s">
        <v>101</v>
      </c>
      <c r="I1007" s="149">
        <v>8</v>
      </c>
      <c r="J1007" s="149">
        <v>8</v>
      </c>
      <c r="K1007" s="149">
        <v>8</v>
      </c>
      <c r="L1007" s="149">
        <v>8</v>
      </c>
      <c r="M1007" s="149">
        <v>8</v>
      </c>
      <c r="N1007" s="149">
        <v>8</v>
      </c>
      <c r="O1007" s="149">
        <v>8</v>
      </c>
      <c r="P1007" s="149">
        <v>8</v>
      </c>
      <c r="Q1007" s="149">
        <v>9</v>
      </c>
      <c r="R1007" s="149">
        <v>9</v>
      </c>
      <c r="S1007" s="149">
        <v>9</v>
      </c>
      <c r="T1007" s="149">
        <v>9</v>
      </c>
      <c r="U1007" s="149" t="s">
        <v>1437</v>
      </c>
      <c r="V1007" s="156">
        <v>10</v>
      </c>
      <c r="W1007" s="156">
        <v>10</v>
      </c>
      <c r="X1007" s="156">
        <v>10</v>
      </c>
      <c r="Y1007" s="156">
        <v>10</v>
      </c>
      <c r="Z1007" s="156">
        <v>10</v>
      </c>
      <c r="AA1007" s="156">
        <v>10</v>
      </c>
      <c r="AB1007" s="156">
        <v>10</v>
      </c>
      <c r="AC1007" s="156">
        <v>10</v>
      </c>
      <c r="AD1007" s="156">
        <v>10</v>
      </c>
      <c r="AE1007" s="156">
        <v>10</v>
      </c>
      <c r="AF1007" s="156">
        <v>10</v>
      </c>
      <c r="AG1007" s="156">
        <v>10</v>
      </c>
    </row>
    <row r="1008" spans="1:33" s="57" customFormat="1" ht="79.5" customHeight="1" x14ac:dyDescent="0.35">
      <c r="A1008" s="134"/>
      <c r="B1008" s="134"/>
      <c r="C1008" s="135"/>
      <c r="D1008" s="97" t="s">
        <v>1438</v>
      </c>
      <c r="E1008" s="149" t="s">
        <v>1439</v>
      </c>
      <c r="F1008" s="150">
        <v>0.5</v>
      </c>
      <c r="G1008" s="149" t="s">
        <v>95</v>
      </c>
      <c r="H1008" s="149" t="s">
        <v>101</v>
      </c>
      <c r="I1008" s="149">
        <v>8</v>
      </c>
      <c r="J1008" s="149">
        <v>8</v>
      </c>
      <c r="K1008" s="149">
        <v>8</v>
      </c>
      <c r="L1008" s="149">
        <v>8</v>
      </c>
      <c r="M1008" s="149">
        <v>8</v>
      </c>
      <c r="N1008" s="149">
        <v>8</v>
      </c>
      <c r="O1008" s="149">
        <v>8</v>
      </c>
      <c r="P1008" s="149">
        <v>8</v>
      </c>
      <c r="Q1008" s="149">
        <v>9</v>
      </c>
      <c r="R1008" s="149">
        <v>9</v>
      </c>
      <c r="S1008" s="149">
        <v>9</v>
      </c>
      <c r="T1008" s="149">
        <v>9</v>
      </c>
      <c r="U1008" s="149" t="s">
        <v>1440</v>
      </c>
      <c r="V1008" s="157">
        <v>5</v>
      </c>
      <c r="W1008" s="157">
        <v>5</v>
      </c>
      <c r="X1008" s="157">
        <v>5</v>
      </c>
      <c r="Y1008" s="157">
        <v>5</v>
      </c>
      <c r="Z1008" s="157">
        <v>5</v>
      </c>
      <c r="AA1008" s="157">
        <v>5</v>
      </c>
      <c r="AB1008" s="157">
        <v>5</v>
      </c>
      <c r="AC1008" s="157">
        <v>5</v>
      </c>
      <c r="AD1008" s="157">
        <v>5</v>
      </c>
      <c r="AE1008" s="157">
        <v>5</v>
      </c>
      <c r="AF1008" s="157">
        <v>5</v>
      </c>
      <c r="AG1008" s="157">
        <v>5</v>
      </c>
    </row>
    <row r="1009" spans="1:33" s="57" customFormat="1" ht="79.5" customHeight="1" x14ac:dyDescent="0.35">
      <c r="A1009" s="134"/>
      <c r="B1009" s="134"/>
      <c r="C1009" s="135"/>
      <c r="D1009" s="97"/>
      <c r="E1009" s="149" t="s">
        <v>1441</v>
      </c>
      <c r="F1009" s="150">
        <v>0.5</v>
      </c>
      <c r="G1009" s="149" t="s">
        <v>95</v>
      </c>
      <c r="H1009" s="149" t="s">
        <v>101</v>
      </c>
      <c r="I1009" s="149">
        <v>8</v>
      </c>
      <c r="J1009" s="149">
        <v>8</v>
      </c>
      <c r="K1009" s="149">
        <v>8</v>
      </c>
      <c r="L1009" s="149">
        <v>8</v>
      </c>
      <c r="M1009" s="149">
        <v>8</v>
      </c>
      <c r="N1009" s="149">
        <v>8</v>
      </c>
      <c r="O1009" s="149">
        <v>8</v>
      </c>
      <c r="P1009" s="149">
        <v>8</v>
      </c>
      <c r="Q1009" s="149">
        <v>9</v>
      </c>
      <c r="R1009" s="149">
        <v>9</v>
      </c>
      <c r="S1009" s="149">
        <v>9</v>
      </c>
      <c r="T1009" s="149">
        <v>9</v>
      </c>
      <c r="U1009" s="149" t="s">
        <v>1442</v>
      </c>
      <c r="V1009" s="157">
        <v>5</v>
      </c>
      <c r="W1009" s="157">
        <v>5</v>
      </c>
      <c r="X1009" s="157">
        <v>5</v>
      </c>
      <c r="Y1009" s="157">
        <v>5</v>
      </c>
      <c r="Z1009" s="157">
        <v>5</v>
      </c>
      <c r="AA1009" s="157">
        <v>5</v>
      </c>
      <c r="AB1009" s="157">
        <v>5</v>
      </c>
      <c r="AC1009" s="157">
        <v>5</v>
      </c>
      <c r="AD1009" s="157">
        <v>5</v>
      </c>
      <c r="AE1009" s="157">
        <v>5</v>
      </c>
      <c r="AF1009" s="157">
        <v>5</v>
      </c>
      <c r="AG1009" s="157">
        <v>5</v>
      </c>
    </row>
    <row r="1010" spans="1:33" x14ac:dyDescent="0.35">
      <c r="A1010" s="84"/>
      <c r="B1010" s="84"/>
      <c r="C1010" s="84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  <c r="AA1010" s="84"/>
      <c r="AB1010" s="84"/>
      <c r="AC1010" s="84"/>
      <c r="AD1010" s="84"/>
      <c r="AE1010" s="84"/>
      <c r="AF1010" s="84"/>
      <c r="AG1010" s="84"/>
    </row>
    <row r="1011" spans="1:33" x14ac:dyDescent="0.35">
      <c r="A1011" s="108"/>
      <c r="B1011" s="94" t="s">
        <v>30</v>
      </c>
      <c r="C1011" s="94"/>
      <c r="D1011" s="94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4"/>
      <c r="U1011" s="94"/>
      <c r="V1011" s="94"/>
      <c r="W1011" s="94"/>
      <c r="X1011" s="94"/>
      <c r="Y1011" s="94"/>
      <c r="Z1011" s="94"/>
      <c r="AA1011" s="82" t="s">
        <v>32</v>
      </c>
      <c r="AB1011" s="82"/>
      <c r="AC1011" s="82"/>
      <c r="AD1011" s="82"/>
      <c r="AE1011" s="82"/>
      <c r="AF1011" s="82"/>
      <c r="AG1011" s="82"/>
    </row>
    <row r="1012" spans="1:33" x14ac:dyDescent="0.35">
      <c r="A1012" s="108"/>
      <c r="B1012" s="94" t="s">
        <v>37</v>
      </c>
      <c r="C1012" s="94"/>
      <c r="D1012" s="94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4"/>
      <c r="U1012" s="94"/>
      <c r="V1012" s="94"/>
      <c r="W1012" s="94"/>
      <c r="X1012" s="94"/>
      <c r="Y1012" s="94"/>
      <c r="Z1012" s="94"/>
      <c r="AA1012" s="82" t="s">
        <v>38</v>
      </c>
      <c r="AB1012" s="82"/>
      <c r="AC1012" s="82"/>
      <c r="AD1012" s="82"/>
      <c r="AE1012" s="82"/>
      <c r="AF1012" s="82"/>
      <c r="AG1012" s="82"/>
    </row>
    <row r="1013" spans="1:33" x14ac:dyDescent="0.35">
      <c r="A1013" s="108"/>
      <c r="B1013" s="94" t="s">
        <v>31</v>
      </c>
      <c r="C1013" s="94"/>
      <c r="D1013" s="94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  <c r="O1013" s="94"/>
      <c r="P1013" s="94"/>
      <c r="Q1013" s="94"/>
      <c r="R1013" s="94"/>
      <c r="S1013" s="94"/>
      <c r="T1013" s="94"/>
      <c r="U1013" s="94"/>
      <c r="V1013" s="94"/>
      <c r="W1013" s="94"/>
      <c r="X1013" s="94"/>
      <c r="Y1013" s="94"/>
      <c r="Z1013" s="94"/>
      <c r="AA1013" s="82"/>
      <c r="AB1013" s="82"/>
      <c r="AC1013" s="82"/>
      <c r="AD1013" s="82"/>
      <c r="AE1013" s="82"/>
      <c r="AF1013" s="82"/>
      <c r="AG1013" s="82"/>
    </row>
    <row r="1014" spans="1:33" x14ac:dyDescent="0.35">
      <c r="A1014" s="108"/>
      <c r="B1014" s="109" t="s">
        <v>531</v>
      </c>
      <c r="C1014" s="109"/>
      <c r="D1014" s="109"/>
      <c r="E1014" s="109"/>
      <c r="F1014" s="109"/>
      <c r="G1014" s="109"/>
      <c r="H1014" s="109"/>
      <c r="I1014" s="109"/>
      <c r="J1014" s="109"/>
      <c r="K1014" s="109"/>
      <c r="L1014" s="109"/>
      <c r="M1014" s="109"/>
      <c r="N1014" s="109"/>
      <c r="O1014" s="109"/>
      <c r="P1014" s="109"/>
      <c r="Q1014" s="109"/>
      <c r="R1014" s="109"/>
      <c r="S1014" s="109"/>
      <c r="T1014" s="109"/>
      <c r="U1014" s="109"/>
      <c r="V1014" s="109"/>
      <c r="W1014" s="109"/>
      <c r="X1014" s="109"/>
      <c r="Y1014" s="109"/>
      <c r="Z1014" s="109"/>
      <c r="AA1014" s="82" t="s">
        <v>53</v>
      </c>
      <c r="AB1014" s="82"/>
      <c r="AC1014" s="82"/>
      <c r="AD1014" s="82"/>
      <c r="AE1014" s="82"/>
      <c r="AF1014" s="82"/>
      <c r="AG1014" s="82"/>
    </row>
    <row r="1015" spans="1:33" x14ac:dyDescent="0.35">
      <c r="A1015" s="94" t="s">
        <v>0</v>
      </c>
      <c r="B1015" s="94" t="s">
        <v>1</v>
      </c>
      <c r="C1015" s="94" t="s">
        <v>2</v>
      </c>
      <c r="D1015" s="94" t="s">
        <v>34</v>
      </c>
      <c r="E1015" s="94"/>
      <c r="F1015" s="94"/>
      <c r="G1015" s="94"/>
      <c r="H1015" s="94"/>
      <c r="I1015" s="94" t="s">
        <v>15</v>
      </c>
      <c r="J1015" s="94"/>
      <c r="K1015" s="94"/>
      <c r="L1015" s="94"/>
      <c r="M1015" s="94"/>
      <c r="N1015" s="94"/>
      <c r="O1015" s="94"/>
      <c r="P1015" s="94"/>
      <c r="Q1015" s="94"/>
      <c r="R1015" s="94"/>
      <c r="S1015" s="94"/>
      <c r="T1015" s="94"/>
      <c r="U1015" s="94" t="s">
        <v>35</v>
      </c>
      <c r="V1015" s="94" t="s">
        <v>11</v>
      </c>
      <c r="W1015" s="94"/>
      <c r="X1015" s="94"/>
      <c r="Y1015" s="94"/>
      <c r="Z1015" s="94"/>
      <c r="AA1015" s="94"/>
      <c r="AB1015" s="94"/>
      <c r="AC1015" s="94"/>
      <c r="AD1015" s="94"/>
      <c r="AE1015" s="94"/>
      <c r="AF1015" s="94"/>
      <c r="AG1015" s="94"/>
    </row>
    <row r="1016" spans="1:33" ht="54" x14ac:dyDescent="0.35">
      <c r="A1016" s="114"/>
      <c r="B1016" s="114"/>
      <c r="C1016" s="114"/>
      <c r="D1016" s="59" t="s">
        <v>10</v>
      </c>
      <c r="E1016" s="59" t="s">
        <v>36</v>
      </c>
      <c r="F1016" s="59" t="s">
        <v>12</v>
      </c>
      <c r="G1016" s="59" t="s">
        <v>13</v>
      </c>
      <c r="H1016" s="59" t="s">
        <v>14</v>
      </c>
      <c r="I1016" s="59" t="s">
        <v>16</v>
      </c>
      <c r="J1016" s="59" t="s">
        <v>17</v>
      </c>
      <c r="K1016" s="59" t="s">
        <v>18</v>
      </c>
      <c r="L1016" s="59" t="s">
        <v>19</v>
      </c>
      <c r="M1016" s="59" t="s">
        <v>20</v>
      </c>
      <c r="N1016" s="59" t="s">
        <v>21</v>
      </c>
      <c r="O1016" s="59" t="s">
        <v>22</v>
      </c>
      <c r="P1016" s="59" t="s">
        <v>23</v>
      </c>
      <c r="Q1016" s="59" t="s">
        <v>24</v>
      </c>
      <c r="R1016" s="59" t="s">
        <v>25</v>
      </c>
      <c r="S1016" s="59" t="s">
        <v>26</v>
      </c>
      <c r="T1016" s="59" t="s">
        <v>27</v>
      </c>
      <c r="U1016" s="114"/>
      <c r="V1016" s="59" t="s">
        <v>16</v>
      </c>
      <c r="W1016" s="59" t="s">
        <v>17</v>
      </c>
      <c r="X1016" s="59" t="s">
        <v>18</v>
      </c>
      <c r="Y1016" s="59" t="s">
        <v>19</v>
      </c>
      <c r="Z1016" s="59" t="s">
        <v>20</v>
      </c>
      <c r="AA1016" s="59" t="s">
        <v>21</v>
      </c>
      <c r="AB1016" s="59" t="s">
        <v>22</v>
      </c>
      <c r="AC1016" s="59" t="s">
        <v>23</v>
      </c>
      <c r="AD1016" s="59" t="s">
        <v>24</v>
      </c>
      <c r="AE1016" s="59" t="s">
        <v>25</v>
      </c>
      <c r="AF1016" s="59" t="s">
        <v>26</v>
      </c>
      <c r="AG1016" s="59" t="s">
        <v>27</v>
      </c>
    </row>
    <row r="1017" spans="1:33" ht="36" x14ac:dyDescent="0.35">
      <c r="A1017" s="158" t="s">
        <v>1468</v>
      </c>
      <c r="B1017" s="158" t="s">
        <v>41</v>
      </c>
      <c r="C1017" s="159" t="s">
        <v>857</v>
      </c>
      <c r="D1017" s="159" t="s">
        <v>858</v>
      </c>
      <c r="E1017" s="160" t="s">
        <v>1469</v>
      </c>
      <c r="F1017" s="161">
        <v>40</v>
      </c>
      <c r="G1017" s="161" t="s">
        <v>101</v>
      </c>
      <c r="H1017" s="161" t="s">
        <v>101</v>
      </c>
      <c r="I1017" s="161"/>
      <c r="J1017" s="161"/>
      <c r="K1017" s="161"/>
      <c r="L1017" s="161"/>
      <c r="M1017" s="161"/>
      <c r="N1017" s="161"/>
      <c r="O1017" s="161"/>
      <c r="P1017" s="161"/>
      <c r="Q1017" s="161"/>
      <c r="R1017" s="161"/>
      <c r="S1017" s="161"/>
      <c r="T1017" s="161">
        <v>1</v>
      </c>
      <c r="U1017" s="159" t="s">
        <v>888</v>
      </c>
      <c r="V1017" s="162"/>
      <c r="W1017" s="162"/>
      <c r="X1017" s="162">
        <v>1</v>
      </c>
      <c r="Y1017" s="162"/>
      <c r="Z1017" s="162"/>
      <c r="AA1017" s="162">
        <v>1</v>
      </c>
      <c r="AB1017" s="162"/>
      <c r="AC1017" s="162"/>
      <c r="AD1017" s="162">
        <v>1</v>
      </c>
      <c r="AE1017" s="162"/>
      <c r="AF1017" s="162"/>
      <c r="AG1017" s="162">
        <v>1</v>
      </c>
    </row>
    <row r="1018" spans="1:33" ht="36" x14ac:dyDescent="0.35">
      <c r="A1018" s="158"/>
      <c r="B1018" s="158"/>
      <c r="C1018" s="159"/>
      <c r="D1018" s="159"/>
      <c r="E1018" s="160" t="s">
        <v>859</v>
      </c>
      <c r="F1018" s="161">
        <v>50</v>
      </c>
      <c r="G1018" s="161" t="s">
        <v>71</v>
      </c>
      <c r="H1018" s="161" t="s">
        <v>101</v>
      </c>
      <c r="I1018" s="161"/>
      <c r="J1018" s="161"/>
      <c r="K1018" s="161">
        <v>1</v>
      </c>
      <c r="L1018" s="161"/>
      <c r="M1018" s="161"/>
      <c r="N1018" s="161">
        <v>1</v>
      </c>
      <c r="O1018" s="161"/>
      <c r="P1018" s="161"/>
      <c r="Q1018" s="161">
        <v>1</v>
      </c>
      <c r="R1018" s="161"/>
      <c r="S1018" s="161"/>
      <c r="T1018" s="161">
        <v>1</v>
      </c>
      <c r="U1018" s="159"/>
      <c r="V1018" s="162"/>
      <c r="W1018" s="162"/>
      <c r="X1018" s="162"/>
      <c r="Y1018" s="162"/>
      <c r="Z1018" s="162"/>
      <c r="AA1018" s="162"/>
      <c r="AB1018" s="162"/>
      <c r="AC1018" s="162"/>
      <c r="AD1018" s="162"/>
      <c r="AE1018" s="162"/>
      <c r="AF1018" s="162"/>
      <c r="AG1018" s="162"/>
    </row>
    <row r="1019" spans="1:33" ht="72" x14ac:dyDescent="0.35">
      <c r="A1019" s="158"/>
      <c r="B1019" s="158"/>
      <c r="C1019" s="159"/>
      <c r="D1019" s="159"/>
      <c r="E1019" s="160" t="s">
        <v>860</v>
      </c>
      <c r="F1019" s="161">
        <v>10</v>
      </c>
      <c r="G1019" s="161" t="s">
        <v>95</v>
      </c>
      <c r="H1019" s="163" t="s">
        <v>152</v>
      </c>
      <c r="I1019" s="164">
        <v>1</v>
      </c>
      <c r="J1019" s="164"/>
      <c r="K1019" s="164">
        <v>1</v>
      </c>
      <c r="L1019" s="164"/>
      <c r="M1019" s="164">
        <v>1</v>
      </c>
      <c r="N1019" s="164"/>
      <c r="O1019" s="164">
        <v>1</v>
      </c>
      <c r="P1019" s="164"/>
      <c r="Q1019" s="164">
        <v>1</v>
      </c>
      <c r="R1019" s="164"/>
      <c r="S1019" s="164">
        <v>1</v>
      </c>
      <c r="T1019" s="164"/>
      <c r="U1019" s="159"/>
      <c r="V1019" s="165"/>
      <c r="W1019" s="165"/>
      <c r="X1019" s="165"/>
      <c r="Y1019" s="165"/>
      <c r="Z1019" s="165"/>
      <c r="AA1019" s="165"/>
      <c r="AB1019" s="165"/>
      <c r="AC1019" s="165"/>
      <c r="AD1019" s="165"/>
      <c r="AE1019" s="165"/>
      <c r="AF1019" s="165"/>
      <c r="AG1019" s="166"/>
    </row>
    <row r="1020" spans="1:33" ht="54" x14ac:dyDescent="0.35">
      <c r="A1020" s="158"/>
      <c r="B1020" s="158"/>
      <c r="C1020" s="159" t="s">
        <v>857</v>
      </c>
      <c r="D1020" s="158" t="s">
        <v>861</v>
      </c>
      <c r="E1020" s="160" t="s">
        <v>862</v>
      </c>
      <c r="F1020" s="167">
        <v>20</v>
      </c>
      <c r="G1020" s="167" t="s">
        <v>95</v>
      </c>
      <c r="H1020" s="167" t="s">
        <v>95</v>
      </c>
      <c r="I1020" s="164">
        <v>1</v>
      </c>
      <c r="J1020" s="164"/>
      <c r="K1020" s="164"/>
      <c r="L1020" s="164"/>
      <c r="M1020" s="164"/>
      <c r="N1020" s="164"/>
      <c r="O1020" s="164"/>
      <c r="P1020" s="164"/>
      <c r="Q1020" s="164"/>
      <c r="R1020" s="164"/>
      <c r="S1020" s="164"/>
      <c r="T1020" s="164"/>
      <c r="U1020" s="158" t="s">
        <v>889</v>
      </c>
      <c r="V1020" s="162">
        <f>SUM(I1020:I1022)</f>
        <v>1</v>
      </c>
      <c r="W1020" s="162">
        <f t="shared" ref="W1020:AG1020" si="4">SUM(J1020:J1022)</f>
        <v>3</v>
      </c>
      <c r="X1020" s="162">
        <f t="shared" si="4"/>
        <v>1</v>
      </c>
      <c r="Y1020" s="162">
        <f t="shared" si="4"/>
        <v>2</v>
      </c>
      <c r="Z1020" s="162">
        <f t="shared" si="4"/>
        <v>3</v>
      </c>
      <c r="AA1020" s="162">
        <f t="shared" si="4"/>
        <v>2</v>
      </c>
      <c r="AB1020" s="162">
        <f t="shared" si="4"/>
        <v>0</v>
      </c>
      <c r="AC1020" s="162">
        <f t="shared" si="4"/>
        <v>1</v>
      </c>
      <c r="AD1020" s="162">
        <f t="shared" si="4"/>
        <v>0</v>
      </c>
      <c r="AE1020" s="162">
        <f t="shared" si="4"/>
        <v>0</v>
      </c>
      <c r="AF1020" s="162">
        <f t="shared" si="4"/>
        <v>1</v>
      </c>
      <c r="AG1020" s="162">
        <f t="shared" si="4"/>
        <v>0</v>
      </c>
    </row>
    <row r="1021" spans="1:33" ht="72" x14ac:dyDescent="0.35">
      <c r="A1021" s="158"/>
      <c r="B1021" s="158"/>
      <c r="C1021" s="159"/>
      <c r="D1021" s="158"/>
      <c r="E1021" s="160" t="s">
        <v>863</v>
      </c>
      <c r="F1021" s="167">
        <v>30</v>
      </c>
      <c r="G1021" s="167" t="s">
        <v>69</v>
      </c>
      <c r="H1021" s="167" t="s">
        <v>152</v>
      </c>
      <c r="I1021" s="164"/>
      <c r="J1021" s="164">
        <v>1</v>
      </c>
      <c r="K1021" s="168"/>
      <c r="L1021" s="164"/>
      <c r="M1021" s="164">
        <v>1</v>
      </c>
      <c r="N1021" s="164"/>
      <c r="O1021" s="164"/>
      <c r="P1021" s="164">
        <v>1</v>
      </c>
      <c r="Q1021" s="164"/>
      <c r="R1021" s="164"/>
      <c r="S1021" s="164">
        <v>1</v>
      </c>
      <c r="T1021" s="164"/>
      <c r="U1021" s="158"/>
      <c r="V1021" s="162"/>
      <c r="W1021" s="162"/>
      <c r="X1021" s="162"/>
      <c r="Y1021" s="162"/>
      <c r="Z1021" s="162"/>
      <c r="AA1021" s="162"/>
      <c r="AB1021" s="162"/>
      <c r="AC1021" s="162"/>
      <c r="AD1021" s="162"/>
      <c r="AE1021" s="162"/>
      <c r="AF1021" s="162"/>
      <c r="AG1021" s="162"/>
    </row>
    <row r="1022" spans="1:33" ht="54" x14ac:dyDescent="0.35">
      <c r="A1022" s="158"/>
      <c r="B1022" s="158"/>
      <c r="C1022" s="159"/>
      <c r="D1022" s="169"/>
      <c r="E1022" s="160" t="s">
        <v>864</v>
      </c>
      <c r="F1022" s="167">
        <v>50</v>
      </c>
      <c r="G1022" s="167" t="s">
        <v>69</v>
      </c>
      <c r="H1022" s="167" t="s">
        <v>74</v>
      </c>
      <c r="I1022" s="164"/>
      <c r="J1022" s="164">
        <v>2</v>
      </c>
      <c r="K1022" s="164">
        <v>1</v>
      </c>
      <c r="L1022" s="164">
        <v>2</v>
      </c>
      <c r="M1022" s="164">
        <v>2</v>
      </c>
      <c r="N1022" s="164">
        <v>2</v>
      </c>
      <c r="O1022" s="164"/>
      <c r="P1022" s="164"/>
      <c r="Q1022" s="164"/>
      <c r="R1022" s="164"/>
      <c r="S1022" s="164"/>
      <c r="T1022" s="164"/>
      <c r="U1022" s="158"/>
      <c r="V1022" s="162"/>
      <c r="W1022" s="162"/>
      <c r="X1022" s="162"/>
      <c r="Y1022" s="162"/>
      <c r="Z1022" s="162"/>
      <c r="AA1022" s="162"/>
      <c r="AB1022" s="162"/>
      <c r="AC1022" s="162"/>
      <c r="AD1022" s="162"/>
      <c r="AE1022" s="162"/>
      <c r="AF1022" s="162"/>
      <c r="AG1022" s="162"/>
    </row>
    <row r="1023" spans="1:33" ht="72" x14ac:dyDescent="0.35">
      <c r="A1023" s="158"/>
      <c r="B1023" s="158"/>
      <c r="C1023" s="159" t="s">
        <v>857</v>
      </c>
      <c r="D1023" s="158" t="s">
        <v>865</v>
      </c>
      <c r="E1023" s="160" t="s">
        <v>866</v>
      </c>
      <c r="F1023" s="167">
        <v>40</v>
      </c>
      <c r="G1023" s="167" t="s">
        <v>152</v>
      </c>
      <c r="H1023" s="167" t="s">
        <v>152</v>
      </c>
      <c r="I1023" s="164"/>
      <c r="J1023" s="164"/>
      <c r="K1023" s="164"/>
      <c r="L1023" s="164"/>
      <c r="M1023" s="164"/>
      <c r="N1023" s="164"/>
      <c r="O1023" s="164"/>
      <c r="P1023" s="164"/>
      <c r="Q1023" s="164"/>
      <c r="R1023" s="164"/>
      <c r="S1023" s="164">
        <v>1</v>
      </c>
      <c r="T1023" s="164"/>
      <c r="U1023" s="158" t="s">
        <v>867</v>
      </c>
      <c r="V1023" s="162">
        <v>1</v>
      </c>
      <c r="W1023" s="162"/>
      <c r="X1023" s="166"/>
      <c r="Y1023" s="162"/>
      <c r="Z1023" s="162">
        <v>1</v>
      </c>
      <c r="AA1023" s="162"/>
      <c r="AB1023" s="162"/>
      <c r="AC1023" s="162"/>
      <c r="AD1023" s="162">
        <v>1</v>
      </c>
      <c r="AE1023" s="162"/>
      <c r="AF1023" s="162">
        <v>1</v>
      </c>
      <c r="AG1023" s="162"/>
    </row>
    <row r="1024" spans="1:33" ht="36" x14ac:dyDescent="0.35">
      <c r="A1024" s="158"/>
      <c r="B1024" s="158"/>
      <c r="C1024" s="159"/>
      <c r="D1024" s="169"/>
      <c r="E1024" s="160" t="s">
        <v>868</v>
      </c>
      <c r="F1024" s="167">
        <v>60</v>
      </c>
      <c r="G1024" s="167" t="s">
        <v>95</v>
      </c>
      <c r="H1024" s="167" t="s">
        <v>100</v>
      </c>
      <c r="I1024" s="164">
        <v>1</v>
      </c>
      <c r="J1024" s="164"/>
      <c r="K1024" s="164"/>
      <c r="L1024" s="164"/>
      <c r="M1024" s="164">
        <v>1</v>
      </c>
      <c r="N1024" s="164"/>
      <c r="O1024" s="164"/>
      <c r="P1024" s="164"/>
      <c r="Q1024" s="164">
        <v>1</v>
      </c>
      <c r="R1024" s="164"/>
      <c r="S1024" s="164"/>
      <c r="T1024" s="164"/>
      <c r="U1024" s="158"/>
      <c r="V1024" s="162"/>
      <c r="W1024" s="162"/>
      <c r="X1024" s="166"/>
      <c r="Y1024" s="162"/>
      <c r="Z1024" s="162"/>
      <c r="AA1024" s="162"/>
      <c r="AB1024" s="162"/>
      <c r="AC1024" s="162"/>
      <c r="AD1024" s="162"/>
      <c r="AE1024" s="162"/>
      <c r="AF1024" s="162"/>
      <c r="AG1024" s="162"/>
    </row>
    <row r="1025" spans="1:33" ht="54" x14ac:dyDescent="0.35">
      <c r="A1025" s="158"/>
      <c r="B1025" s="158"/>
      <c r="C1025" s="163" t="s">
        <v>857</v>
      </c>
      <c r="D1025" s="170" t="s">
        <v>869</v>
      </c>
      <c r="E1025" s="171" t="s">
        <v>870</v>
      </c>
      <c r="F1025" s="167">
        <v>100</v>
      </c>
      <c r="G1025" s="167" t="s">
        <v>95</v>
      </c>
      <c r="H1025" s="167" t="s">
        <v>80</v>
      </c>
      <c r="I1025" s="164">
        <v>1</v>
      </c>
      <c r="J1025" s="164"/>
      <c r="K1025" s="164"/>
      <c r="L1025" s="164"/>
      <c r="M1025" s="164"/>
      <c r="N1025" s="164"/>
      <c r="O1025" s="164">
        <v>1</v>
      </c>
      <c r="P1025" s="172"/>
      <c r="Q1025" s="164"/>
      <c r="R1025" s="164"/>
      <c r="S1025" s="164"/>
      <c r="T1025" s="164"/>
      <c r="U1025" s="170" t="s">
        <v>871</v>
      </c>
      <c r="V1025" s="161">
        <v>1</v>
      </c>
      <c r="W1025" s="173"/>
      <c r="X1025" s="173"/>
      <c r="Y1025" s="173"/>
      <c r="Z1025" s="173"/>
      <c r="AA1025" s="173"/>
      <c r="AB1025" s="161">
        <v>1</v>
      </c>
      <c r="AC1025" s="161"/>
      <c r="AD1025" s="161"/>
      <c r="AE1025" s="161"/>
      <c r="AF1025" s="161"/>
      <c r="AG1025" s="161"/>
    </row>
    <row r="1026" spans="1:33" ht="54" x14ac:dyDescent="0.35">
      <c r="A1026" s="158"/>
      <c r="B1026" s="158"/>
      <c r="C1026" s="159" t="s">
        <v>857</v>
      </c>
      <c r="D1026" s="158" t="s">
        <v>872</v>
      </c>
      <c r="E1026" s="160" t="s">
        <v>873</v>
      </c>
      <c r="F1026" s="161">
        <v>10</v>
      </c>
      <c r="G1026" s="167" t="s">
        <v>95</v>
      </c>
      <c r="H1026" s="167" t="s">
        <v>80</v>
      </c>
      <c r="I1026" s="164">
        <v>1</v>
      </c>
      <c r="J1026" s="164"/>
      <c r="K1026" s="164"/>
      <c r="L1026" s="164"/>
      <c r="M1026" s="164"/>
      <c r="N1026" s="164"/>
      <c r="O1026" s="164">
        <v>1</v>
      </c>
      <c r="P1026" s="164"/>
      <c r="Q1026" s="164"/>
      <c r="R1026" s="164"/>
      <c r="S1026" s="164"/>
      <c r="T1026" s="164"/>
      <c r="U1026" s="158" t="s">
        <v>890</v>
      </c>
      <c r="V1026" s="174">
        <f>SUM(I1026:I1041)</f>
        <v>3</v>
      </c>
      <c r="W1026" s="174">
        <f t="shared" ref="W1026:AF1026" si="5">SUM(J1026:J1041)</f>
        <v>7</v>
      </c>
      <c r="X1026" s="174">
        <f t="shared" si="5"/>
        <v>8</v>
      </c>
      <c r="Y1026" s="174">
        <f t="shared" si="5"/>
        <v>2</v>
      </c>
      <c r="Z1026" s="174">
        <f t="shared" si="5"/>
        <v>4</v>
      </c>
      <c r="AA1026" s="174">
        <f t="shared" si="5"/>
        <v>5</v>
      </c>
      <c r="AB1026" s="174">
        <f t="shared" si="5"/>
        <v>5</v>
      </c>
      <c r="AC1026" s="174">
        <f t="shared" si="5"/>
        <v>5</v>
      </c>
      <c r="AD1026" s="174">
        <f t="shared" si="5"/>
        <v>8</v>
      </c>
      <c r="AE1026" s="174">
        <f t="shared" si="5"/>
        <v>4</v>
      </c>
      <c r="AF1026" s="174">
        <f t="shared" si="5"/>
        <v>1</v>
      </c>
      <c r="AG1026" s="174"/>
    </row>
    <row r="1027" spans="1:33" ht="54" x14ac:dyDescent="0.35">
      <c r="A1027" s="158"/>
      <c r="B1027" s="158"/>
      <c r="C1027" s="159"/>
      <c r="D1027" s="158"/>
      <c r="E1027" s="160" t="s">
        <v>874</v>
      </c>
      <c r="F1027" s="161">
        <v>2</v>
      </c>
      <c r="G1027" s="167" t="s">
        <v>69</v>
      </c>
      <c r="H1027" s="167" t="s">
        <v>69</v>
      </c>
      <c r="I1027" s="164"/>
      <c r="J1027" s="164">
        <v>1</v>
      </c>
      <c r="K1027" s="164"/>
      <c r="L1027" s="164"/>
      <c r="M1027" s="164"/>
      <c r="N1027" s="164"/>
      <c r="O1027" s="164"/>
      <c r="P1027" s="164"/>
      <c r="Q1027" s="164"/>
      <c r="R1027" s="164"/>
      <c r="S1027" s="164"/>
      <c r="T1027" s="164"/>
      <c r="U1027" s="158"/>
      <c r="V1027" s="174"/>
      <c r="W1027" s="174"/>
      <c r="X1027" s="174"/>
      <c r="Y1027" s="174"/>
      <c r="Z1027" s="174"/>
      <c r="AA1027" s="174"/>
      <c r="AB1027" s="174"/>
      <c r="AC1027" s="174"/>
      <c r="AD1027" s="174"/>
      <c r="AE1027" s="174"/>
      <c r="AF1027" s="174"/>
      <c r="AG1027" s="174"/>
    </row>
    <row r="1028" spans="1:33" ht="36" x14ac:dyDescent="0.35">
      <c r="A1028" s="158"/>
      <c r="B1028" s="158"/>
      <c r="C1028" s="159"/>
      <c r="D1028" s="158"/>
      <c r="E1028" s="171" t="s">
        <v>875</v>
      </c>
      <c r="F1028" s="161">
        <v>10</v>
      </c>
      <c r="G1028" s="167" t="s">
        <v>80</v>
      </c>
      <c r="H1028" s="167" t="s">
        <v>80</v>
      </c>
      <c r="I1028" s="164"/>
      <c r="J1028" s="164"/>
      <c r="K1028" s="164"/>
      <c r="L1028" s="164"/>
      <c r="M1028" s="164"/>
      <c r="N1028" s="164"/>
      <c r="O1028" s="164">
        <v>1</v>
      </c>
      <c r="P1028" s="172"/>
      <c r="Q1028" s="164"/>
      <c r="R1028" s="164"/>
      <c r="S1028" s="164"/>
      <c r="T1028" s="164"/>
      <c r="U1028" s="158"/>
      <c r="V1028" s="174"/>
      <c r="W1028" s="174"/>
      <c r="X1028" s="174"/>
      <c r="Y1028" s="174"/>
      <c r="Z1028" s="174"/>
      <c r="AA1028" s="174"/>
      <c r="AB1028" s="174"/>
      <c r="AC1028" s="174"/>
      <c r="AD1028" s="174"/>
      <c r="AE1028" s="174"/>
      <c r="AF1028" s="174"/>
      <c r="AG1028" s="174"/>
    </row>
    <row r="1029" spans="1:33" ht="54" x14ac:dyDescent="0.35">
      <c r="A1029" s="158"/>
      <c r="B1029" s="158"/>
      <c r="C1029" s="159"/>
      <c r="D1029" s="158"/>
      <c r="E1029" s="160" t="s">
        <v>876</v>
      </c>
      <c r="F1029" s="161">
        <v>10</v>
      </c>
      <c r="G1029" s="167" t="s">
        <v>71</v>
      </c>
      <c r="H1029" s="167" t="s">
        <v>100</v>
      </c>
      <c r="I1029" s="164"/>
      <c r="J1029" s="164"/>
      <c r="K1029" s="164">
        <v>1</v>
      </c>
      <c r="L1029" s="164"/>
      <c r="M1029" s="164"/>
      <c r="N1029" s="164"/>
      <c r="O1029" s="164"/>
      <c r="P1029" s="164"/>
      <c r="Q1029" s="164">
        <v>1</v>
      </c>
      <c r="R1029" s="164"/>
      <c r="S1029" s="164"/>
      <c r="T1029" s="164"/>
      <c r="U1029" s="158"/>
      <c r="V1029" s="174"/>
      <c r="W1029" s="174"/>
      <c r="X1029" s="174"/>
      <c r="Y1029" s="174"/>
      <c r="Z1029" s="174"/>
      <c r="AA1029" s="174"/>
      <c r="AB1029" s="174"/>
      <c r="AC1029" s="174"/>
      <c r="AD1029" s="174"/>
      <c r="AE1029" s="174"/>
      <c r="AF1029" s="174"/>
      <c r="AG1029" s="174"/>
    </row>
    <row r="1030" spans="1:33" ht="36" x14ac:dyDescent="0.35">
      <c r="A1030" s="158"/>
      <c r="B1030" s="158"/>
      <c r="C1030" s="159"/>
      <c r="D1030" s="158"/>
      <c r="E1030" s="160" t="s">
        <v>877</v>
      </c>
      <c r="F1030" s="161">
        <v>3</v>
      </c>
      <c r="G1030" s="167" t="s">
        <v>69</v>
      </c>
      <c r="H1030" s="167" t="s">
        <v>69</v>
      </c>
      <c r="I1030" s="164"/>
      <c r="J1030" s="164">
        <v>1</v>
      </c>
      <c r="K1030" s="164"/>
      <c r="L1030" s="164"/>
      <c r="M1030" s="164"/>
      <c r="N1030" s="164"/>
      <c r="O1030" s="164"/>
      <c r="P1030" s="164"/>
      <c r="Q1030" s="164"/>
      <c r="R1030" s="164"/>
      <c r="S1030" s="164"/>
      <c r="T1030" s="164"/>
      <c r="U1030" s="158"/>
      <c r="V1030" s="174"/>
      <c r="W1030" s="174"/>
      <c r="X1030" s="174"/>
      <c r="Y1030" s="174"/>
      <c r="Z1030" s="174"/>
      <c r="AA1030" s="174"/>
      <c r="AB1030" s="174"/>
      <c r="AC1030" s="174"/>
      <c r="AD1030" s="174"/>
      <c r="AE1030" s="174"/>
      <c r="AF1030" s="174"/>
      <c r="AG1030" s="174"/>
    </row>
    <row r="1031" spans="1:33" ht="36" x14ac:dyDescent="0.35">
      <c r="A1031" s="158"/>
      <c r="B1031" s="158"/>
      <c r="C1031" s="159"/>
      <c r="D1031" s="158"/>
      <c r="E1031" s="160" t="s">
        <v>878</v>
      </c>
      <c r="F1031" s="161">
        <v>6</v>
      </c>
      <c r="G1031" s="167" t="s">
        <v>95</v>
      </c>
      <c r="H1031" s="167" t="s">
        <v>179</v>
      </c>
      <c r="I1031" s="164">
        <v>1</v>
      </c>
      <c r="J1031" s="164"/>
      <c r="K1031" s="164"/>
      <c r="L1031" s="164">
        <v>1</v>
      </c>
      <c r="M1031" s="164"/>
      <c r="N1031" s="164"/>
      <c r="O1031" s="164">
        <v>1</v>
      </c>
      <c r="P1031" s="164"/>
      <c r="Q1031" s="164"/>
      <c r="R1031" s="164">
        <v>1</v>
      </c>
      <c r="S1031" s="164"/>
      <c r="T1031" s="164"/>
      <c r="U1031" s="158"/>
      <c r="V1031" s="174"/>
      <c r="W1031" s="174"/>
      <c r="X1031" s="174"/>
      <c r="Y1031" s="174"/>
      <c r="Z1031" s="174"/>
      <c r="AA1031" s="174"/>
      <c r="AB1031" s="174"/>
      <c r="AC1031" s="174"/>
      <c r="AD1031" s="174"/>
      <c r="AE1031" s="174"/>
      <c r="AF1031" s="174"/>
      <c r="AG1031" s="174"/>
    </row>
    <row r="1032" spans="1:33" ht="54" x14ac:dyDescent="0.35">
      <c r="A1032" s="158"/>
      <c r="B1032" s="158"/>
      <c r="C1032" s="159"/>
      <c r="D1032" s="158"/>
      <c r="E1032" s="160" t="s">
        <v>879</v>
      </c>
      <c r="F1032" s="161">
        <v>6</v>
      </c>
      <c r="G1032" s="167" t="s">
        <v>95</v>
      </c>
      <c r="H1032" s="167" t="s">
        <v>100</v>
      </c>
      <c r="I1032" s="164">
        <v>1</v>
      </c>
      <c r="J1032" s="164"/>
      <c r="K1032" s="164"/>
      <c r="L1032" s="164"/>
      <c r="M1032" s="164">
        <v>1</v>
      </c>
      <c r="N1032" s="164"/>
      <c r="O1032" s="164"/>
      <c r="P1032" s="164"/>
      <c r="Q1032" s="164">
        <v>1</v>
      </c>
      <c r="R1032" s="164"/>
      <c r="S1032" s="164"/>
      <c r="T1032" s="164"/>
      <c r="U1032" s="158"/>
      <c r="V1032" s="174"/>
      <c r="W1032" s="174"/>
      <c r="X1032" s="174"/>
      <c r="Y1032" s="174"/>
      <c r="Z1032" s="174"/>
      <c r="AA1032" s="174"/>
      <c r="AB1032" s="174"/>
      <c r="AC1032" s="174"/>
      <c r="AD1032" s="174"/>
      <c r="AE1032" s="174"/>
      <c r="AF1032" s="174"/>
      <c r="AG1032" s="174"/>
    </row>
    <row r="1033" spans="1:33" ht="36" x14ac:dyDescent="0.35">
      <c r="A1033" s="158"/>
      <c r="B1033" s="158"/>
      <c r="C1033" s="159"/>
      <c r="D1033" s="158"/>
      <c r="E1033" s="160" t="s">
        <v>880</v>
      </c>
      <c r="F1033" s="161">
        <v>6</v>
      </c>
      <c r="G1033" s="167" t="s">
        <v>69</v>
      </c>
      <c r="H1033" s="167" t="s">
        <v>100</v>
      </c>
      <c r="I1033" s="164"/>
      <c r="J1033" s="164">
        <v>1</v>
      </c>
      <c r="K1033" s="164"/>
      <c r="L1033" s="164"/>
      <c r="M1033" s="164">
        <v>1</v>
      </c>
      <c r="N1033" s="164"/>
      <c r="O1033" s="164"/>
      <c r="P1033" s="164"/>
      <c r="Q1033" s="164">
        <v>1</v>
      </c>
      <c r="R1033" s="164"/>
      <c r="S1033" s="164"/>
      <c r="T1033" s="164"/>
      <c r="U1033" s="158"/>
      <c r="V1033" s="174"/>
      <c r="W1033" s="174"/>
      <c r="X1033" s="174"/>
      <c r="Y1033" s="174"/>
      <c r="Z1033" s="174"/>
      <c r="AA1033" s="174"/>
      <c r="AB1033" s="174"/>
      <c r="AC1033" s="174"/>
      <c r="AD1033" s="174"/>
      <c r="AE1033" s="174"/>
      <c r="AF1033" s="174"/>
      <c r="AG1033" s="174"/>
    </row>
    <row r="1034" spans="1:33" ht="54" x14ac:dyDescent="0.35">
      <c r="A1034" s="158"/>
      <c r="B1034" s="158"/>
      <c r="C1034" s="159"/>
      <c r="D1034" s="158"/>
      <c r="E1034" s="160" t="s">
        <v>881</v>
      </c>
      <c r="F1034" s="161">
        <v>4</v>
      </c>
      <c r="G1034" s="167" t="s">
        <v>69</v>
      </c>
      <c r="H1034" s="167" t="s">
        <v>99</v>
      </c>
      <c r="I1034" s="164"/>
      <c r="J1034" s="164">
        <v>1</v>
      </c>
      <c r="K1034" s="164"/>
      <c r="L1034" s="164"/>
      <c r="M1034" s="164"/>
      <c r="N1034" s="164"/>
      <c r="O1034" s="164"/>
      <c r="P1034" s="164">
        <v>1</v>
      </c>
      <c r="Q1034" s="164"/>
      <c r="R1034" s="164"/>
      <c r="S1034" s="164"/>
      <c r="T1034" s="164"/>
      <c r="U1034" s="158"/>
      <c r="V1034" s="174"/>
      <c r="W1034" s="174"/>
      <c r="X1034" s="174"/>
      <c r="Y1034" s="174"/>
      <c r="Z1034" s="174"/>
      <c r="AA1034" s="174"/>
      <c r="AB1034" s="174"/>
      <c r="AC1034" s="174"/>
      <c r="AD1034" s="174"/>
      <c r="AE1034" s="174"/>
      <c r="AF1034" s="174"/>
      <c r="AG1034" s="174"/>
    </row>
    <row r="1035" spans="1:33" ht="36" x14ac:dyDescent="0.35">
      <c r="A1035" s="158"/>
      <c r="B1035" s="158"/>
      <c r="C1035" s="159"/>
      <c r="D1035" s="158"/>
      <c r="E1035" s="160" t="s">
        <v>882</v>
      </c>
      <c r="F1035" s="161">
        <v>4</v>
      </c>
      <c r="G1035" s="167" t="s">
        <v>71</v>
      </c>
      <c r="H1035" s="167" t="s">
        <v>100</v>
      </c>
      <c r="I1035" s="164"/>
      <c r="J1035" s="164"/>
      <c r="K1035" s="164">
        <v>1</v>
      </c>
      <c r="L1035" s="164"/>
      <c r="M1035" s="164"/>
      <c r="N1035" s="164"/>
      <c r="O1035" s="164"/>
      <c r="P1035" s="164"/>
      <c r="Q1035" s="164">
        <v>1</v>
      </c>
      <c r="R1035" s="164"/>
      <c r="S1035" s="164"/>
      <c r="T1035" s="164"/>
      <c r="U1035" s="158"/>
      <c r="V1035" s="174"/>
      <c r="W1035" s="174"/>
      <c r="X1035" s="174"/>
      <c r="Y1035" s="174"/>
      <c r="Z1035" s="174"/>
      <c r="AA1035" s="174"/>
      <c r="AB1035" s="174"/>
      <c r="AC1035" s="174"/>
      <c r="AD1035" s="174"/>
      <c r="AE1035" s="174"/>
      <c r="AF1035" s="174"/>
      <c r="AG1035" s="174"/>
    </row>
    <row r="1036" spans="1:33" ht="54" x14ac:dyDescent="0.35">
      <c r="A1036" s="158"/>
      <c r="B1036" s="158"/>
      <c r="C1036" s="159"/>
      <c r="D1036" s="158"/>
      <c r="E1036" s="160" t="s">
        <v>883</v>
      </c>
      <c r="F1036" s="161">
        <v>6</v>
      </c>
      <c r="G1036" s="167" t="s">
        <v>152</v>
      </c>
      <c r="H1036" s="167" t="s">
        <v>152</v>
      </c>
      <c r="I1036" s="164"/>
      <c r="J1036" s="164"/>
      <c r="K1036" s="164"/>
      <c r="L1036" s="164"/>
      <c r="M1036" s="164"/>
      <c r="N1036" s="164"/>
      <c r="O1036" s="164"/>
      <c r="P1036" s="164"/>
      <c r="Q1036" s="164"/>
      <c r="R1036" s="164"/>
      <c r="S1036" s="164">
        <v>1</v>
      </c>
      <c r="T1036" s="164"/>
      <c r="U1036" s="158"/>
      <c r="V1036" s="174"/>
      <c r="W1036" s="174"/>
      <c r="X1036" s="174"/>
      <c r="Y1036" s="174"/>
      <c r="Z1036" s="174"/>
      <c r="AA1036" s="174"/>
      <c r="AB1036" s="174"/>
      <c r="AC1036" s="174"/>
      <c r="AD1036" s="174"/>
      <c r="AE1036" s="174"/>
      <c r="AF1036" s="174"/>
      <c r="AG1036" s="174"/>
    </row>
    <row r="1037" spans="1:33" ht="54" x14ac:dyDescent="0.35">
      <c r="A1037" s="158"/>
      <c r="B1037" s="158"/>
      <c r="C1037" s="159"/>
      <c r="D1037" s="158"/>
      <c r="E1037" s="160" t="s">
        <v>884</v>
      </c>
      <c r="F1037" s="161">
        <v>3</v>
      </c>
      <c r="G1037" s="167" t="s">
        <v>99</v>
      </c>
      <c r="H1037" s="167" t="s">
        <v>99</v>
      </c>
      <c r="I1037" s="164"/>
      <c r="J1037" s="164"/>
      <c r="K1037" s="164"/>
      <c r="L1037" s="164"/>
      <c r="M1037" s="164"/>
      <c r="N1037" s="164"/>
      <c r="O1037" s="164"/>
      <c r="P1037" s="164">
        <v>1</v>
      </c>
      <c r="Q1037" s="164"/>
      <c r="R1037" s="164"/>
      <c r="S1037" s="172"/>
      <c r="T1037" s="164"/>
      <c r="U1037" s="158"/>
      <c r="V1037" s="174"/>
      <c r="W1037" s="174"/>
      <c r="X1037" s="174"/>
      <c r="Y1037" s="174"/>
      <c r="Z1037" s="174"/>
      <c r="AA1037" s="174"/>
      <c r="AB1037" s="174"/>
      <c r="AC1037" s="174"/>
      <c r="AD1037" s="174"/>
      <c r="AE1037" s="174"/>
      <c r="AF1037" s="174"/>
      <c r="AG1037" s="174"/>
    </row>
    <row r="1038" spans="1:33" ht="90" x14ac:dyDescent="0.35">
      <c r="A1038" s="158"/>
      <c r="B1038" s="158"/>
      <c r="C1038" s="159"/>
      <c r="D1038" s="158"/>
      <c r="E1038" s="160" t="s">
        <v>885</v>
      </c>
      <c r="F1038" s="161">
        <v>4</v>
      </c>
      <c r="G1038" s="167" t="s">
        <v>74</v>
      </c>
      <c r="H1038" s="167" t="s">
        <v>74</v>
      </c>
      <c r="I1038" s="164"/>
      <c r="J1038" s="164"/>
      <c r="K1038" s="164"/>
      <c r="L1038" s="164"/>
      <c r="M1038" s="164"/>
      <c r="N1038" s="164">
        <v>1</v>
      </c>
      <c r="O1038" s="164"/>
      <c r="P1038" s="164"/>
      <c r="Q1038" s="164"/>
      <c r="R1038" s="164"/>
      <c r="S1038" s="164"/>
      <c r="T1038" s="164"/>
      <c r="U1038" s="158"/>
      <c r="V1038" s="174"/>
      <c r="W1038" s="174"/>
      <c r="X1038" s="174"/>
      <c r="Y1038" s="174"/>
      <c r="Z1038" s="174"/>
      <c r="AA1038" s="174"/>
      <c r="AB1038" s="174"/>
      <c r="AC1038" s="174"/>
      <c r="AD1038" s="174"/>
      <c r="AE1038" s="174"/>
      <c r="AF1038" s="174"/>
      <c r="AG1038" s="174"/>
    </row>
    <row r="1039" spans="1:33" ht="54" x14ac:dyDescent="0.35">
      <c r="A1039" s="158"/>
      <c r="B1039" s="158"/>
      <c r="C1039" s="159"/>
      <c r="D1039" s="158"/>
      <c r="E1039" s="160" t="s">
        <v>886</v>
      </c>
      <c r="F1039" s="161">
        <v>4</v>
      </c>
      <c r="G1039" s="167" t="s">
        <v>69</v>
      </c>
      <c r="H1039" s="167" t="s">
        <v>100</v>
      </c>
      <c r="I1039" s="164"/>
      <c r="J1039" s="164">
        <v>1</v>
      </c>
      <c r="K1039" s="164"/>
      <c r="L1039" s="164"/>
      <c r="M1039" s="164"/>
      <c r="N1039" s="164"/>
      <c r="O1039" s="164"/>
      <c r="P1039" s="164"/>
      <c r="Q1039" s="164">
        <v>1</v>
      </c>
      <c r="R1039" s="164"/>
      <c r="S1039" s="164"/>
      <c r="T1039" s="164"/>
      <c r="U1039" s="158"/>
      <c r="V1039" s="174"/>
      <c r="W1039" s="174"/>
      <c r="X1039" s="174"/>
      <c r="Y1039" s="174"/>
      <c r="Z1039" s="174"/>
      <c r="AA1039" s="174"/>
      <c r="AB1039" s="174"/>
      <c r="AC1039" s="174"/>
      <c r="AD1039" s="174"/>
      <c r="AE1039" s="174"/>
      <c r="AF1039" s="174"/>
      <c r="AG1039" s="174"/>
    </row>
    <row r="1040" spans="1:33" ht="36" x14ac:dyDescent="0.35">
      <c r="A1040" s="158"/>
      <c r="B1040" s="158"/>
      <c r="C1040" s="159"/>
      <c r="D1040" s="158"/>
      <c r="E1040" s="175" t="s">
        <v>887</v>
      </c>
      <c r="F1040" s="161">
        <v>12</v>
      </c>
      <c r="G1040" s="167" t="s">
        <v>69</v>
      </c>
      <c r="H1040" s="167" t="s">
        <v>179</v>
      </c>
      <c r="I1040" s="164"/>
      <c r="J1040" s="164">
        <v>2</v>
      </c>
      <c r="K1040" s="164">
        <v>3</v>
      </c>
      <c r="L1040" s="164">
        <v>1</v>
      </c>
      <c r="M1040" s="164">
        <v>2</v>
      </c>
      <c r="N1040" s="164">
        <v>2</v>
      </c>
      <c r="O1040" s="164">
        <v>1</v>
      </c>
      <c r="P1040" s="164">
        <v>1</v>
      </c>
      <c r="Q1040" s="164">
        <v>2</v>
      </c>
      <c r="R1040" s="164">
        <v>1</v>
      </c>
      <c r="S1040" s="164"/>
      <c r="T1040" s="164"/>
      <c r="U1040" s="158"/>
      <c r="V1040" s="174"/>
      <c r="W1040" s="174"/>
      <c r="X1040" s="174"/>
      <c r="Y1040" s="174"/>
      <c r="Z1040" s="174"/>
      <c r="AA1040" s="174"/>
      <c r="AB1040" s="174"/>
      <c r="AC1040" s="174"/>
      <c r="AD1040" s="174"/>
      <c r="AE1040" s="174"/>
      <c r="AF1040" s="174"/>
      <c r="AG1040" s="174"/>
    </row>
    <row r="1041" spans="1:33" ht="36" x14ac:dyDescent="0.35">
      <c r="A1041" s="158"/>
      <c r="B1041" s="158"/>
      <c r="C1041" s="159"/>
      <c r="D1041" s="158"/>
      <c r="E1041" s="175" t="s">
        <v>1424</v>
      </c>
      <c r="F1041" s="161">
        <v>10</v>
      </c>
      <c r="G1041" s="167" t="s">
        <v>71</v>
      </c>
      <c r="H1041" s="167" t="s">
        <v>179</v>
      </c>
      <c r="I1041" s="163"/>
      <c r="J1041" s="163"/>
      <c r="K1041" s="163">
        <v>3</v>
      </c>
      <c r="L1041" s="163"/>
      <c r="M1041" s="163"/>
      <c r="N1041" s="163">
        <v>2</v>
      </c>
      <c r="O1041" s="163">
        <v>1</v>
      </c>
      <c r="P1041" s="163">
        <v>2</v>
      </c>
      <c r="Q1041" s="163">
        <v>1</v>
      </c>
      <c r="R1041" s="163">
        <v>2</v>
      </c>
      <c r="S1041" s="163"/>
      <c r="T1041" s="164"/>
      <c r="U1041" s="158"/>
      <c r="V1041" s="174"/>
      <c r="W1041" s="174"/>
      <c r="X1041" s="174"/>
      <c r="Y1041" s="174"/>
      <c r="Z1041" s="174"/>
      <c r="AA1041" s="174"/>
      <c r="AB1041" s="174"/>
      <c r="AC1041" s="174"/>
      <c r="AD1041" s="174"/>
      <c r="AE1041" s="174"/>
      <c r="AF1041" s="174"/>
      <c r="AG1041" s="174"/>
    </row>
    <row r="1042" spans="1:33" x14ac:dyDescent="0.35">
      <c r="A1042" s="113"/>
      <c r="B1042" s="113"/>
      <c r="C1042" s="113"/>
      <c r="D1042" s="113"/>
      <c r="E1042" s="113"/>
      <c r="F1042" s="113"/>
      <c r="G1042" s="113"/>
      <c r="H1042" s="113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13"/>
      <c r="W1042" s="113"/>
      <c r="X1042" s="113"/>
      <c r="Y1042" s="113"/>
      <c r="Z1042" s="113"/>
      <c r="AA1042" s="113"/>
      <c r="AB1042" s="113"/>
      <c r="AC1042" s="113"/>
      <c r="AD1042" s="113"/>
      <c r="AE1042" s="113"/>
      <c r="AF1042" s="113"/>
      <c r="AG1042" s="113"/>
    </row>
    <row r="1043" spans="1:33" x14ac:dyDescent="0.35">
      <c r="A1043" s="108"/>
      <c r="B1043" s="94" t="s">
        <v>30</v>
      </c>
      <c r="C1043" s="94"/>
      <c r="D1043" s="94"/>
      <c r="E1043" s="94"/>
      <c r="F1043" s="94"/>
      <c r="G1043" s="94"/>
      <c r="H1043" s="94"/>
      <c r="I1043" s="94"/>
      <c r="J1043" s="94"/>
      <c r="K1043" s="94"/>
      <c r="L1043" s="94"/>
      <c r="M1043" s="94"/>
      <c r="N1043" s="94"/>
      <c r="O1043" s="94"/>
      <c r="P1043" s="94"/>
      <c r="Q1043" s="94"/>
      <c r="R1043" s="94"/>
      <c r="S1043" s="94"/>
      <c r="T1043" s="94"/>
      <c r="U1043" s="94"/>
      <c r="V1043" s="94"/>
      <c r="W1043" s="94"/>
      <c r="X1043" s="94"/>
      <c r="Y1043" s="94"/>
      <c r="Z1043" s="94"/>
      <c r="AA1043" s="82" t="s">
        <v>32</v>
      </c>
      <c r="AB1043" s="82"/>
      <c r="AC1043" s="82"/>
      <c r="AD1043" s="82"/>
      <c r="AE1043" s="82"/>
      <c r="AF1043" s="82"/>
      <c r="AG1043" s="82"/>
    </row>
    <row r="1044" spans="1:33" x14ac:dyDescent="0.35">
      <c r="A1044" s="108"/>
      <c r="B1044" s="94" t="s">
        <v>37</v>
      </c>
      <c r="C1044" s="94"/>
      <c r="D1044" s="94"/>
      <c r="E1044" s="94"/>
      <c r="F1044" s="94"/>
      <c r="G1044" s="94"/>
      <c r="H1044" s="94"/>
      <c r="I1044" s="94"/>
      <c r="J1044" s="94"/>
      <c r="K1044" s="94"/>
      <c r="L1044" s="94"/>
      <c r="M1044" s="94"/>
      <c r="N1044" s="94"/>
      <c r="O1044" s="94"/>
      <c r="P1044" s="94"/>
      <c r="Q1044" s="94"/>
      <c r="R1044" s="94"/>
      <c r="S1044" s="94"/>
      <c r="T1044" s="94"/>
      <c r="U1044" s="94"/>
      <c r="V1044" s="94"/>
      <c r="W1044" s="94"/>
      <c r="X1044" s="94"/>
      <c r="Y1044" s="94"/>
      <c r="Z1044" s="94"/>
      <c r="AA1044" s="82" t="s">
        <v>38</v>
      </c>
      <c r="AB1044" s="82"/>
      <c r="AC1044" s="82"/>
      <c r="AD1044" s="82"/>
      <c r="AE1044" s="82"/>
      <c r="AF1044" s="82"/>
      <c r="AG1044" s="82"/>
    </row>
    <row r="1045" spans="1:33" x14ac:dyDescent="0.35">
      <c r="A1045" s="108"/>
      <c r="B1045" s="94" t="s">
        <v>31</v>
      </c>
      <c r="C1045" s="94"/>
      <c r="D1045" s="94"/>
      <c r="E1045" s="94"/>
      <c r="F1045" s="94"/>
      <c r="G1045" s="94"/>
      <c r="H1045" s="94"/>
      <c r="I1045" s="94"/>
      <c r="J1045" s="94"/>
      <c r="K1045" s="94"/>
      <c r="L1045" s="94"/>
      <c r="M1045" s="94"/>
      <c r="N1045" s="94"/>
      <c r="O1045" s="94"/>
      <c r="P1045" s="94"/>
      <c r="Q1045" s="94"/>
      <c r="R1045" s="94"/>
      <c r="S1045" s="94"/>
      <c r="T1045" s="94"/>
      <c r="U1045" s="94"/>
      <c r="V1045" s="94"/>
      <c r="W1045" s="94"/>
      <c r="X1045" s="94"/>
      <c r="Y1045" s="94"/>
      <c r="Z1045" s="94"/>
      <c r="AA1045" s="82"/>
      <c r="AB1045" s="82"/>
      <c r="AC1045" s="82"/>
      <c r="AD1045" s="82"/>
      <c r="AE1045" s="82"/>
      <c r="AF1045" s="82"/>
      <c r="AG1045" s="82"/>
    </row>
    <row r="1046" spans="1:33" x14ac:dyDescent="0.35">
      <c r="A1046" s="108"/>
      <c r="B1046" s="109" t="s">
        <v>764</v>
      </c>
      <c r="C1046" s="109"/>
      <c r="D1046" s="109"/>
      <c r="E1046" s="109"/>
      <c r="F1046" s="109"/>
      <c r="G1046" s="109"/>
      <c r="H1046" s="109"/>
      <c r="I1046" s="109"/>
      <c r="J1046" s="109"/>
      <c r="K1046" s="109"/>
      <c r="L1046" s="109"/>
      <c r="M1046" s="109"/>
      <c r="N1046" s="109"/>
      <c r="O1046" s="109"/>
      <c r="P1046" s="109"/>
      <c r="Q1046" s="109"/>
      <c r="R1046" s="109"/>
      <c r="S1046" s="109"/>
      <c r="T1046" s="109"/>
      <c r="U1046" s="109"/>
      <c r="V1046" s="109"/>
      <c r="W1046" s="109"/>
      <c r="X1046" s="109"/>
      <c r="Y1046" s="109"/>
      <c r="Z1046" s="109"/>
      <c r="AA1046" s="82" t="s">
        <v>53</v>
      </c>
      <c r="AB1046" s="82"/>
      <c r="AC1046" s="82"/>
      <c r="AD1046" s="82"/>
      <c r="AE1046" s="82"/>
      <c r="AF1046" s="82"/>
      <c r="AG1046" s="82"/>
    </row>
    <row r="1047" spans="1:33" x14ac:dyDescent="0.35">
      <c r="A1047" s="94" t="s">
        <v>0</v>
      </c>
      <c r="B1047" s="94" t="s">
        <v>1</v>
      </c>
      <c r="C1047" s="94" t="s">
        <v>2</v>
      </c>
      <c r="D1047" s="94" t="s">
        <v>34</v>
      </c>
      <c r="E1047" s="94"/>
      <c r="F1047" s="94"/>
      <c r="G1047" s="94"/>
      <c r="H1047" s="94"/>
      <c r="I1047" s="94" t="s">
        <v>15</v>
      </c>
      <c r="J1047" s="94"/>
      <c r="K1047" s="94"/>
      <c r="L1047" s="94"/>
      <c r="M1047" s="94"/>
      <c r="N1047" s="94"/>
      <c r="O1047" s="94"/>
      <c r="P1047" s="94"/>
      <c r="Q1047" s="94"/>
      <c r="R1047" s="94"/>
      <c r="S1047" s="94"/>
      <c r="T1047" s="94"/>
      <c r="U1047" s="94" t="s">
        <v>35</v>
      </c>
      <c r="V1047" s="94" t="s">
        <v>11</v>
      </c>
      <c r="W1047" s="94"/>
      <c r="X1047" s="94"/>
      <c r="Y1047" s="94"/>
      <c r="Z1047" s="94"/>
      <c r="AA1047" s="94"/>
      <c r="AB1047" s="94"/>
      <c r="AC1047" s="94"/>
      <c r="AD1047" s="94"/>
      <c r="AE1047" s="94"/>
      <c r="AF1047" s="94"/>
      <c r="AG1047" s="94"/>
    </row>
    <row r="1048" spans="1:33" ht="54" x14ac:dyDescent="0.35">
      <c r="A1048" s="94"/>
      <c r="B1048" s="94"/>
      <c r="C1048" s="94"/>
      <c r="D1048" s="58" t="s">
        <v>10</v>
      </c>
      <c r="E1048" s="58" t="s">
        <v>36</v>
      </c>
      <c r="F1048" s="58" t="s">
        <v>12</v>
      </c>
      <c r="G1048" s="58" t="s">
        <v>13</v>
      </c>
      <c r="H1048" s="58" t="s">
        <v>14</v>
      </c>
      <c r="I1048" s="58" t="s">
        <v>16</v>
      </c>
      <c r="J1048" s="58" t="s">
        <v>17</v>
      </c>
      <c r="K1048" s="58" t="s">
        <v>18</v>
      </c>
      <c r="L1048" s="58" t="s">
        <v>19</v>
      </c>
      <c r="M1048" s="58" t="s">
        <v>20</v>
      </c>
      <c r="N1048" s="58" t="s">
        <v>21</v>
      </c>
      <c r="O1048" s="58" t="s">
        <v>22</v>
      </c>
      <c r="P1048" s="58" t="s">
        <v>23</v>
      </c>
      <c r="Q1048" s="58" t="s">
        <v>24</v>
      </c>
      <c r="R1048" s="58" t="s">
        <v>25</v>
      </c>
      <c r="S1048" s="58" t="s">
        <v>26</v>
      </c>
      <c r="T1048" s="58" t="s">
        <v>27</v>
      </c>
      <c r="U1048" s="94"/>
      <c r="V1048" s="58" t="s">
        <v>16</v>
      </c>
      <c r="W1048" s="58" t="s">
        <v>17</v>
      </c>
      <c r="X1048" s="58" t="s">
        <v>18</v>
      </c>
      <c r="Y1048" s="58" t="s">
        <v>19</v>
      </c>
      <c r="Z1048" s="58" t="s">
        <v>20</v>
      </c>
      <c r="AA1048" s="58" t="s">
        <v>21</v>
      </c>
      <c r="AB1048" s="58" t="s">
        <v>22</v>
      </c>
      <c r="AC1048" s="58" t="s">
        <v>23</v>
      </c>
      <c r="AD1048" s="58" t="s">
        <v>24</v>
      </c>
      <c r="AE1048" s="58" t="s">
        <v>25</v>
      </c>
      <c r="AF1048" s="58" t="s">
        <v>26</v>
      </c>
      <c r="AG1048" s="58" t="s">
        <v>27</v>
      </c>
    </row>
    <row r="1049" spans="1:33" ht="72" x14ac:dyDescent="0.35">
      <c r="A1049" s="94" t="s">
        <v>93</v>
      </c>
      <c r="B1049" s="94" t="s">
        <v>329</v>
      </c>
      <c r="C1049" s="94" t="s">
        <v>765</v>
      </c>
      <c r="D1049" s="94" t="s">
        <v>773</v>
      </c>
      <c r="E1049" s="75" t="s">
        <v>766</v>
      </c>
      <c r="F1049" s="58">
        <v>15</v>
      </c>
      <c r="G1049" s="3" t="s">
        <v>431</v>
      </c>
      <c r="H1049" s="3" t="s">
        <v>428</v>
      </c>
      <c r="I1049" s="58">
        <v>11</v>
      </c>
      <c r="J1049" s="58">
        <v>21</v>
      </c>
      <c r="K1049" s="58">
        <v>22</v>
      </c>
      <c r="L1049" s="58">
        <v>22</v>
      </c>
      <c r="M1049" s="58">
        <v>22</v>
      </c>
      <c r="N1049" s="58">
        <v>22</v>
      </c>
      <c r="O1049" s="58">
        <v>18</v>
      </c>
      <c r="P1049" s="58">
        <v>26</v>
      </c>
      <c r="Q1049" s="58">
        <v>26</v>
      </c>
      <c r="R1049" s="58">
        <v>20</v>
      </c>
      <c r="S1049" s="58">
        <v>20</v>
      </c>
      <c r="T1049" s="58">
        <v>20</v>
      </c>
      <c r="U1049" s="94" t="s">
        <v>767</v>
      </c>
      <c r="V1049" s="94">
        <f t="shared" ref="V1049:AG1049" si="6">SUM(I1049:I1053)</f>
        <v>45</v>
      </c>
      <c r="W1049" s="94">
        <f t="shared" si="6"/>
        <v>103</v>
      </c>
      <c r="X1049" s="94">
        <f t="shared" si="6"/>
        <v>110</v>
      </c>
      <c r="Y1049" s="94">
        <f t="shared" si="6"/>
        <v>109</v>
      </c>
      <c r="Z1049" s="94">
        <f t="shared" si="6"/>
        <v>110</v>
      </c>
      <c r="AA1049" s="94">
        <f t="shared" si="6"/>
        <v>110</v>
      </c>
      <c r="AB1049" s="94">
        <f t="shared" si="6"/>
        <v>105</v>
      </c>
      <c r="AC1049" s="94">
        <f t="shared" si="6"/>
        <v>113</v>
      </c>
      <c r="AD1049" s="94">
        <f t="shared" si="6"/>
        <v>114</v>
      </c>
      <c r="AE1049" s="94">
        <f t="shared" si="6"/>
        <v>107</v>
      </c>
      <c r="AF1049" s="94">
        <f t="shared" si="6"/>
        <v>107</v>
      </c>
      <c r="AG1049" s="94">
        <f t="shared" si="6"/>
        <v>95</v>
      </c>
    </row>
    <row r="1050" spans="1:33" ht="36" x14ac:dyDescent="0.35">
      <c r="A1050" s="94"/>
      <c r="B1050" s="94"/>
      <c r="C1050" s="94"/>
      <c r="D1050" s="94"/>
      <c r="E1050" s="75" t="s">
        <v>768</v>
      </c>
      <c r="F1050" s="58">
        <v>15</v>
      </c>
      <c r="G1050" s="3" t="s">
        <v>431</v>
      </c>
      <c r="H1050" s="3" t="s">
        <v>428</v>
      </c>
      <c r="I1050" s="58">
        <v>10</v>
      </c>
      <c r="J1050" s="58">
        <v>30</v>
      </c>
      <c r="K1050" s="58">
        <v>30</v>
      </c>
      <c r="L1050" s="58">
        <v>30</v>
      </c>
      <c r="M1050" s="58">
        <v>30</v>
      </c>
      <c r="N1050" s="58">
        <v>30</v>
      </c>
      <c r="O1050" s="58">
        <v>30</v>
      </c>
      <c r="P1050" s="58">
        <v>30</v>
      </c>
      <c r="Q1050" s="58">
        <v>30</v>
      </c>
      <c r="R1050" s="58">
        <v>30</v>
      </c>
      <c r="S1050" s="58">
        <v>30</v>
      </c>
      <c r="T1050" s="58">
        <v>25</v>
      </c>
      <c r="U1050" s="94"/>
      <c r="V1050" s="94"/>
      <c r="W1050" s="94"/>
      <c r="X1050" s="94"/>
      <c r="Y1050" s="94"/>
      <c r="Z1050" s="94"/>
      <c r="AA1050" s="94"/>
      <c r="AB1050" s="94"/>
      <c r="AC1050" s="94"/>
      <c r="AD1050" s="94"/>
      <c r="AE1050" s="94"/>
      <c r="AF1050" s="94"/>
      <c r="AG1050" s="94"/>
    </row>
    <row r="1051" spans="1:33" ht="54" x14ac:dyDescent="0.35">
      <c r="A1051" s="94"/>
      <c r="B1051" s="94"/>
      <c r="C1051" s="94"/>
      <c r="D1051" s="94"/>
      <c r="E1051" s="75" t="s">
        <v>769</v>
      </c>
      <c r="F1051" s="58">
        <v>14</v>
      </c>
      <c r="G1051" s="3" t="s">
        <v>431</v>
      </c>
      <c r="H1051" s="3" t="s">
        <v>428</v>
      </c>
      <c r="I1051" s="58">
        <v>1</v>
      </c>
      <c r="J1051" s="58">
        <v>1</v>
      </c>
      <c r="K1051" s="58">
        <v>2</v>
      </c>
      <c r="L1051" s="58">
        <v>1</v>
      </c>
      <c r="M1051" s="58">
        <v>2</v>
      </c>
      <c r="N1051" s="58">
        <v>2</v>
      </c>
      <c r="O1051" s="58">
        <v>1</v>
      </c>
      <c r="P1051" s="58">
        <v>1</v>
      </c>
      <c r="Q1051" s="58">
        <v>2</v>
      </c>
      <c r="R1051" s="58">
        <v>1</v>
      </c>
      <c r="S1051" s="58">
        <v>1</v>
      </c>
      <c r="T1051" s="58">
        <v>2</v>
      </c>
      <c r="U1051" s="94"/>
      <c r="V1051" s="94"/>
      <c r="W1051" s="94"/>
      <c r="X1051" s="94"/>
      <c r="Y1051" s="94"/>
      <c r="Z1051" s="94"/>
      <c r="AA1051" s="94"/>
      <c r="AB1051" s="94"/>
      <c r="AC1051" s="94"/>
      <c r="AD1051" s="94"/>
      <c r="AE1051" s="94"/>
      <c r="AF1051" s="94"/>
      <c r="AG1051" s="94"/>
    </row>
    <row r="1052" spans="1:33" ht="54" x14ac:dyDescent="0.35">
      <c r="A1052" s="94"/>
      <c r="B1052" s="94"/>
      <c r="C1052" s="94"/>
      <c r="D1052" s="94"/>
      <c r="E1052" s="75" t="s">
        <v>770</v>
      </c>
      <c r="F1052" s="58">
        <v>14</v>
      </c>
      <c r="G1052" s="3" t="s">
        <v>431</v>
      </c>
      <c r="H1052" s="3" t="s">
        <v>428</v>
      </c>
      <c r="I1052" s="58">
        <v>20</v>
      </c>
      <c r="J1052" s="58">
        <v>45</v>
      </c>
      <c r="K1052" s="58">
        <v>50</v>
      </c>
      <c r="L1052" s="58">
        <v>50</v>
      </c>
      <c r="M1052" s="58">
        <v>50</v>
      </c>
      <c r="N1052" s="58">
        <v>50</v>
      </c>
      <c r="O1052" s="58">
        <v>50</v>
      </c>
      <c r="P1052" s="58">
        <v>50</v>
      </c>
      <c r="Q1052" s="58">
        <v>50</v>
      </c>
      <c r="R1052" s="58">
        <v>50</v>
      </c>
      <c r="S1052" s="58">
        <v>50</v>
      </c>
      <c r="T1052" s="58">
        <v>45</v>
      </c>
      <c r="U1052" s="94"/>
      <c r="V1052" s="94"/>
      <c r="W1052" s="94"/>
      <c r="X1052" s="94"/>
      <c r="Y1052" s="94"/>
      <c r="Z1052" s="94"/>
      <c r="AA1052" s="94"/>
      <c r="AB1052" s="94"/>
      <c r="AC1052" s="94"/>
      <c r="AD1052" s="94"/>
      <c r="AE1052" s="94"/>
      <c r="AF1052" s="94"/>
      <c r="AG1052" s="94"/>
    </row>
    <row r="1053" spans="1:33" ht="54" x14ac:dyDescent="0.35">
      <c r="A1053" s="94"/>
      <c r="B1053" s="94"/>
      <c r="C1053" s="94"/>
      <c r="D1053" s="94"/>
      <c r="E1053" s="75" t="s">
        <v>771</v>
      </c>
      <c r="F1053" s="58">
        <v>14</v>
      </c>
      <c r="G1053" s="3" t="s">
        <v>431</v>
      </c>
      <c r="H1053" s="3" t="s">
        <v>428</v>
      </c>
      <c r="I1053" s="58">
        <v>3</v>
      </c>
      <c r="J1053" s="58">
        <v>6</v>
      </c>
      <c r="K1053" s="58">
        <v>6</v>
      </c>
      <c r="L1053" s="58">
        <v>6</v>
      </c>
      <c r="M1053" s="58">
        <v>6</v>
      </c>
      <c r="N1053" s="58">
        <v>6</v>
      </c>
      <c r="O1053" s="58">
        <v>6</v>
      </c>
      <c r="P1053" s="58">
        <v>6</v>
      </c>
      <c r="Q1053" s="58">
        <v>6</v>
      </c>
      <c r="R1053" s="58">
        <v>6</v>
      </c>
      <c r="S1053" s="58">
        <v>6</v>
      </c>
      <c r="T1053" s="58">
        <v>3</v>
      </c>
      <c r="U1053" s="94"/>
      <c r="V1053" s="94"/>
      <c r="W1053" s="94"/>
      <c r="X1053" s="94"/>
      <c r="Y1053" s="94"/>
      <c r="Z1053" s="94"/>
      <c r="AA1053" s="94"/>
      <c r="AB1053" s="94"/>
      <c r="AC1053" s="94"/>
      <c r="AD1053" s="94"/>
      <c r="AE1053" s="94"/>
      <c r="AF1053" s="94"/>
      <c r="AG1053" s="94"/>
    </row>
    <row r="1054" spans="1:33" x14ac:dyDescent="0.35">
      <c r="A1054" s="84"/>
      <c r="B1054" s="84"/>
      <c r="C1054" s="84"/>
      <c r="D1054" s="84"/>
      <c r="E1054" s="84"/>
      <c r="F1054" s="84"/>
      <c r="G1054" s="84"/>
      <c r="H1054" s="84"/>
      <c r="I1054" s="84"/>
      <c r="J1054" s="84"/>
      <c r="K1054" s="84"/>
      <c r="L1054" s="84"/>
      <c r="M1054" s="84"/>
      <c r="N1054" s="84"/>
      <c r="O1054" s="84"/>
      <c r="P1054" s="84"/>
      <c r="Q1054" s="84"/>
      <c r="R1054" s="84"/>
      <c r="S1054" s="84"/>
      <c r="T1054" s="84"/>
      <c r="U1054" s="84"/>
      <c r="V1054" s="84"/>
      <c r="W1054" s="84"/>
      <c r="X1054" s="84"/>
      <c r="Y1054" s="84"/>
      <c r="Z1054" s="84"/>
      <c r="AA1054" s="84"/>
      <c r="AB1054" s="84"/>
      <c r="AC1054" s="84"/>
      <c r="AD1054" s="84"/>
      <c r="AE1054" s="84"/>
      <c r="AF1054" s="84"/>
      <c r="AG1054" s="84"/>
    </row>
    <row r="1055" spans="1:33" x14ac:dyDescent="0.35">
      <c r="A1055" s="108"/>
      <c r="B1055" s="94" t="s">
        <v>30</v>
      </c>
      <c r="C1055" s="94"/>
      <c r="D1055" s="94"/>
      <c r="E1055" s="94"/>
      <c r="F1055" s="94"/>
      <c r="G1055" s="94"/>
      <c r="H1055" s="94"/>
      <c r="I1055" s="94"/>
      <c r="J1055" s="94"/>
      <c r="K1055" s="94"/>
      <c r="L1055" s="94"/>
      <c r="M1055" s="94"/>
      <c r="N1055" s="94"/>
      <c r="O1055" s="94"/>
      <c r="P1055" s="94"/>
      <c r="Q1055" s="94"/>
      <c r="R1055" s="94"/>
      <c r="S1055" s="94"/>
      <c r="T1055" s="94"/>
      <c r="U1055" s="94"/>
      <c r="V1055" s="94"/>
      <c r="W1055" s="94"/>
      <c r="X1055" s="94"/>
      <c r="Y1055" s="94"/>
      <c r="Z1055" s="94"/>
      <c r="AA1055" s="82" t="s">
        <v>32</v>
      </c>
      <c r="AB1055" s="82"/>
      <c r="AC1055" s="82"/>
      <c r="AD1055" s="82"/>
      <c r="AE1055" s="82"/>
      <c r="AF1055" s="82"/>
      <c r="AG1055" s="82"/>
    </row>
    <row r="1056" spans="1:33" x14ac:dyDescent="0.35">
      <c r="A1056" s="108"/>
      <c r="B1056" s="94" t="s">
        <v>37</v>
      </c>
      <c r="C1056" s="94"/>
      <c r="D1056" s="94"/>
      <c r="E1056" s="94"/>
      <c r="F1056" s="94"/>
      <c r="G1056" s="94"/>
      <c r="H1056" s="94"/>
      <c r="I1056" s="94"/>
      <c r="J1056" s="94"/>
      <c r="K1056" s="94"/>
      <c r="L1056" s="94"/>
      <c r="M1056" s="94"/>
      <c r="N1056" s="94"/>
      <c r="O1056" s="94"/>
      <c r="P1056" s="94"/>
      <c r="Q1056" s="94"/>
      <c r="R1056" s="94"/>
      <c r="S1056" s="94"/>
      <c r="T1056" s="94"/>
      <c r="U1056" s="94"/>
      <c r="V1056" s="94"/>
      <c r="W1056" s="94"/>
      <c r="X1056" s="94"/>
      <c r="Y1056" s="94"/>
      <c r="Z1056" s="94"/>
      <c r="AA1056" s="82" t="s">
        <v>38</v>
      </c>
      <c r="AB1056" s="82"/>
      <c r="AC1056" s="82"/>
      <c r="AD1056" s="82"/>
      <c r="AE1056" s="82"/>
      <c r="AF1056" s="82"/>
      <c r="AG1056" s="82"/>
    </row>
    <row r="1057" spans="1:33" x14ac:dyDescent="0.35">
      <c r="A1057" s="108"/>
      <c r="B1057" s="94" t="s">
        <v>31</v>
      </c>
      <c r="C1057" s="94"/>
      <c r="D1057" s="94"/>
      <c r="E1057" s="94"/>
      <c r="F1057" s="94"/>
      <c r="G1057" s="94"/>
      <c r="H1057" s="94"/>
      <c r="I1057" s="94"/>
      <c r="J1057" s="94"/>
      <c r="K1057" s="94"/>
      <c r="L1057" s="94"/>
      <c r="M1057" s="94"/>
      <c r="N1057" s="94"/>
      <c r="O1057" s="94"/>
      <c r="P1057" s="94"/>
      <c r="Q1057" s="94"/>
      <c r="R1057" s="94"/>
      <c r="S1057" s="94"/>
      <c r="T1057" s="94"/>
      <c r="U1057" s="94"/>
      <c r="V1057" s="94"/>
      <c r="W1057" s="94"/>
      <c r="X1057" s="94"/>
      <c r="Y1057" s="94"/>
      <c r="Z1057" s="94"/>
      <c r="AA1057" s="82"/>
      <c r="AB1057" s="82"/>
      <c r="AC1057" s="82"/>
      <c r="AD1057" s="82"/>
      <c r="AE1057" s="82"/>
      <c r="AF1057" s="82"/>
      <c r="AG1057" s="82"/>
    </row>
    <row r="1058" spans="1:33" x14ac:dyDescent="0.35">
      <c r="A1058" s="108"/>
      <c r="B1058" s="109" t="s">
        <v>1007</v>
      </c>
      <c r="C1058" s="109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09"/>
      <c r="N1058" s="109"/>
      <c r="O1058" s="109"/>
      <c r="P1058" s="109"/>
      <c r="Q1058" s="109"/>
      <c r="R1058" s="109"/>
      <c r="S1058" s="109"/>
      <c r="T1058" s="109"/>
      <c r="U1058" s="109"/>
      <c r="V1058" s="109"/>
      <c r="W1058" s="109"/>
      <c r="X1058" s="109"/>
      <c r="Y1058" s="109"/>
      <c r="Z1058" s="109"/>
      <c r="AA1058" s="82" t="s">
        <v>53</v>
      </c>
      <c r="AB1058" s="82"/>
      <c r="AC1058" s="82"/>
      <c r="AD1058" s="82"/>
      <c r="AE1058" s="82"/>
      <c r="AF1058" s="82"/>
      <c r="AG1058" s="82"/>
    </row>
    <row r="1059" spans="1:33" x14ac:dyDescent="0.35">
      <c r="A1059" s="94" t="s">
        <v>0</v>
      </c>
      <c r="B1059" s="94" t="s">
        <v>1</v>
      </c>
      <c r="C1059" s="94" t="s">
        <v>2</v>
      </c>
      <c r="D1059" s="94" t="s">
        <v>34</v>
      </c>
      <c r="E1059" s="94"/>
      <c r="F1059" s="94"/>
      <c r="G1059" s="94"/>
      <c r="H1059" s="94"/>
      <c r="I1059" s="94" t="s">
        <v>15</v>
      </c>
      <c r="J1059" s="94"/>
      <c r="K1059" s="94"/>
      <c r="L1059" s="94"/>
      <c r="M1059" s="94"/>
      <c r="N1059" s="94"/>
      <c r="O1059" s="94"/>
      <c r="P1059" s="94"/>
      <c r="Q1059" s="94"/>
      <c r="R1059" s="94"/>
      <c r="S1059" s="94"/>
      <c r="T1059" s="94"/>
      <c r="U1059" s="94" t="s">
        <v>35</v>
      </c>
      <c r="V1059" s="94" t="s">
        <v>11</v>
      </c>
      <c r="W1059" s="94"/>
      <c r="X1059" s="94"/>
      <c r="Y1059" s="94"/>
      <c r="Z1059" s="94"/>
      <c r="AA1059" s="94"/>
      <c r="AB1059" s="94"/>
      <c r="AC1059" s="94"/>
      <c r="AD1059" s="94"/>
      <c r="AE1059" s="94"/>
      <c r="AF1059" s="94"/>
      <c r="AG1059" s="94"/>
    </row>
    <row r="1060" spans="1:33" ht="54" x14ac:dyDescent="0.35">
      <c r="A1060" s="94"/>
      <c r="B1060" s="94"/>
      <c r="C1060" s="94"/>
      <c r="D1060" s="58" t="s">
        <v>10</v>
      </c>
      <c r="E1060" s="58" t="s">
        <v>36</v>
      </c>
      <c r="F1060" s="58" t="s">
        <v>12</v>
      </c>
      <c r="G1060" s="58" t="s">
        <v>13</v>
      </c>
      <c r="H1060" s="58" t="s">
        <v>14</v>
      </c>
      <c r="I1060" s="58" t="s">
        <v>16</v>
      </c>
      <c r="J1060" s="58" t="s">
        <v>17</v>
      </c>
      <c r="K1060" s="58" t="s">
        <v>18</v>
      </c>
      <c r="L1060" s="58" t="s">
        <v>19</v>
      </c>
      <c r="M1060" s="58" t="s">
        <v>20</v>
      </c>
      <c r="N1060" s="58" t="s">
        <v>21</v>
      </c>
      <c r="O1060" s="58" t="s">
        <v>22</v>
      </c>
      <c r="P1060" s="58" t="s">
        <v>23</v>
      </c>
      <c r="Q1060" s="58" t="s">
        <v>24</v>
      </c>
      <c r="R1060" s="58" t="s">
        <v>25</v>
      </c>
      <c r="S1060" s="58" t="s">
        <v>26</v>
      </c>
      <c r="T1060" s="58" t="s">
        <v>27</v>
      </c>
      <c r="U1060" s="94"/>
      <c r="V1060" s="58" t="s">
        <v>16</v>
      </c>
      <c r="W1060" s="58" t="s">
        <v>17</v>
      </c>
      <c r="X1060" s="58" t="s">
        <v>18</v>
      </c>
      <c r="Y1060" s="58" t="s">
        <v>19</v>
      </c>
      <c r="Z1060" s="58" t="s">
        <v>20</v>
      </c>
      <c r="AA1060" s="58" t="s">
        <v>21</v>
      </c>
      <c r="AB1060" s="58" t="s">
        <v>22</v>
      </c>
      <c r="AC1060" s="58" t="s">
        <v>23</v>
      </c>
      <c r="AD1060" s="58" t="s">
        <v>24</v>
      </c>
      <c r="AE1060" s="58" t="s">
        <v>25</v>
      </c>
      <c r="AF1060" s="58" t="s">
        <v>26</v>
      </c>
      <c r="AG1060" s="58" t="s">
        <v>27</v>
      </c>
    </row>
    <row r="1061" spans="1:33" ht="90" x14ac:dyDescent="0.35">
      <c r="A1061" s="98" t="s">
        <v>93</v>
      </c>
      <c r="B1061" s="97" t="s">
        <v>41</v>
      </c>
      <c r="C1061" s="94" t="s">
        <v>29</v>
      </c>
      <c r="D1061" s="104" t="s">
        <v>772</v>
      </c>
      <c r="E1061" s="65" t="s">
        <v>532</v>
      </c>
      <c r="F1061" s="58">
        <v>25</v>
      </c>
      <c r="G1061" s="58" t="s">
        <v>69</v>
      </c>
      <c r="H1061" s="58" t="s">
        <v>101</v>
      </c>
      <c r="I1061" s="58">
        <v>0</v>
      </c>
      <c r="J1061" s="58">
        <v>9</v>
      </c>
      <c r="K1061" s="58">
        <v>9</v>
      </c>
      <c r="L1061" s="58">
        <v>9</v>
      </c>
      <c r="M1061" s="58">
        <v>9</v>
      </c>
      <c r="N1061" s="58">
        <v>9</v>
      </c>
      <c r="O1061" s="58">
        <v>9</v>
      </c>
      <c r="P1061" s="58">
        <v>9</v>
      </c>
      <c r="Q1061" s="58">
        <v>9</v>
      </c>
      <c r="R1061" s="58">
        <v>9</v>
      </c>
      <c r="S1061" s="58">
        <v>9</v>
      </c>
      <c r="T1061" s="58">
        <v>10</v>
      </c>
      <c r="U1061" s="94" t="s">
        <v>533</v>
      </c>
      <c r="V1061" s="94"/>
      <c r="W1061" s="94"/>
      <c r="X1061" s="94"/>
      <c r="Y1061" s="94"/>
      <c r="Z1061" s="94"/>
      <c r="AA1061" s="94"/>
      <c r="AB1061" s="94"/>
      <c r="AC1061" s="94"/>
      <c r="AD1061" s="94"/>
      <c r="AE1061" s="94"/>
      <c r="AF1061" s="94"/>
      <c r="AG1061" s="94">
        <v>100</v>
      </c>
    </row>
    <row r="1062" spans="1:33" ht="72" x14ac:dyDescent="0.35">
      <c r="A1062" s="98"/>
      <c r="B1062" s="97"/>
      <c r="C1062" s="94"/>
      <c r="D1062" s="104"/>
      <c r="E1062" s="65" t="s">
        <v>534</v>
      </c>
      <c r="F1062" s="58">
        <v>25</v>
      </c>
      <c r="G1062" s="58" t="s">
        <v>73</v>
      </c>
      <c r="H1062" s="58" t="s">
        <v>73</v>
      </c>
      <c r="I1062" s="58"/>
      <c r="J1062" s="58"/>
      <c r="K1062" s="58"/>
      <c r="L1062" s="58"/>
      <c r="M1062" s="58">
        <v>100</v>
      </c>
      <c r="N1062" s="58"/>
      <c r="O1062" s="58"/>
      <c r="P1062" s="58"/>
      <c r="Q1062" s="58"/>
      <c r="R1062" s="58"/>
      <c r="S1062" s="58"/>
      <c r="T1062" s="58"/>
      <c r="U1062" s="94"/>
      <c r="V1062" s="94"/>
      <c r="W1062" s="94"/>
      <c r="X1062" s="94"/>
      <c r="Y1062" s="94"/>
      <c r="Z1062" s="94"/>
      <c r="AA1062" s="94"/>
      <c r="AB1062" s="94"/>
      <c r="AC1062" s="94"/>
      <c r="AD1062" s="94"/>
      <c r="AE1062" s="94"/>
      <c r="AF1062" s="94"/>
      <c r="AG1062" s="94"/>
    </row>
    <row r="1063" spans="1:33" ht="72" x14ac:dyDescent="0.35">
      <c r="A1063" s="98"/>
      <c r="B1063" s="97"/>
      <c r="C1063" s="94"/>
      <c r="D1063" s="104"/>
      <c r="E1063" s="65" t="s">
        <v>535</v>
      </c>
      <c r="F1063" s="58">
        <v>25</v>
      </c>
      <c r="G1063" s="58" t="s">
        <v>80</v>
      </c>
      <c r="H1063" s="58" t="s">
        <v>80</v>
      </c>
      <c r="I1063" s="58"/>
      <c r="J1063" s="58"/>
      <c r="K1063" s="58"/>
      <c r="L1063" s="58"/>
      <c r="M1063" s="58"/>
      <c r="N1063" s="58"/>
      <c r="O1063" s="58">
        <v>100</v>
      </c>
      <c r="P1063" s="58"/>
      <c r="Q1063" s="58"/>
      <c r="R1063" s="58"/>
      <c r="S1063" s="58"/>
      <c r="T1063" s="58"/>
      <c r="U1063" s="94"/>
      <c r="V1063" s="94"/>
      <c r="W1063" s="94"/>
      <c r="X1063" s="94"/>
      <c r="Y1063" s="94"/>
      <c r="Z1063" s="94"/>
      <c r="AA1063" s="94"/>
      <c r="AB1063" s="94"/>
      <c r="AC1063" s="94"/>
      <c r="AD1063" s="94"/>
      <c r="AE1063" s="94"/>
      <c r="AF1063" s="94"/>
      <c r="AG1063" s="94"/>
    </row>
    <row r="1064" spans="1:33" x14ac:dyDescent="0.35">
      <c r="A1064" s="98"/>
      <c r="B1064" s="97"/>
      <c r="C1064" s="94"/>
      <c r="D1064" s="104"/>
      <c r="E1064" s="65" t="s">
        <v>592</v>
      </c>
      <c r="F1064" s="58">
        <v>25</v>
      </c>
      <c r="G1064" s="58" t="s">
        <v>72</v>
      </c>
      <c r="H1064" s="58" t="s">
        <v>72</v>
      </c>
      <c r="I1064" s="58"/>
      <c r="J1064" s="58"/>
      <c r="K1064" s="58"/>
      <c r="L1064" s="58">
        <v>100</v>
      </c>
      <c r="M1064" s="58"/>
      <c r="N1064" s="58"/>
      <c r="O1064" s="58"/>
      <c r="P1064" s="58"/>
      <c r="Q1064" s="58"/>
      <c r="R1064" s="58"/>
      <c r="S1064" s="58"/>
      <c r="T1064" s="58"/>
      <c r="U1064" s="94"/>
      <c r="V1064" s="94"/>
      <c r="W1064" s="94"/>
      <c r="X1064" s="94"/>
      <c r="Y1064" s="94"/>
      <c r="Z1064" s="94"/>
      <c r="AA1064" s="94"/>
      <c r="AB1064" s="94"/>
      <c r="AC1064" s="94"/>
      <c r="AD1064" s="94"/>
      <c r="AE1064" s="94"/>
      <c r="AF1064" s="94"/>
      <c r="AG1064" s="94"/>
    </row>
    <row r="1065" spans="1:33" ht="54" x14ac:dyDescent="0.35">
      <c r="A1065" s="98"/>
      <c r="B1065" s="97"/>
      <c r="C1065" s="94"/>
      <c r="D1065" s="104" t="s">
        <v>576</v>
      </c>
      <c r="E1065" s="65" t="s">
        <v>536</v>
      </c>
      <c r="F1065" s="58">
        <v>25</v>
      </c>
      <c r="G1065" s="58" t="s">
        <v>95</v>
      </c>
      <c r="H1065" s="58" t="s">
        <v>101</v>
      </c>
      <c r="I1065" s="58">
        <v>9</v>
      </c>
      <c r="J1065" s="58">
        <v>9</v>
      </c>
      <c r="K1065" s="58">
        <v>9</v>
      </c>
      <c r="L1065" s="58">
        <v>9</v>
      </c>
      <c r="M1065" s="58">
        <v>9</v>
      </c>
      <c r="N1065" s="58">
        <v>9</v>
      </c>
      <c r="O1065" s="58">
        <v>9</v>
      </c>
      <c r="P1065" s="58">
        <v>9</v>
      </c>
      <c r="Q1065" s="58">
        <v>9</v>
      </c>
      <c r="R1065" s="58">
        <v>9</v>
      </c>
      <c r="S1065" s="58">
        <v>5</v>
      </c>
      <c r="T1065" s="58">
        <v>5</v>
      </c>
      <c r="U1065" s="94" t="s">
        <v>537</v>
      </c>
      <c r="V1065" s="94"/>
      <c r="W1065" s="94"/>
      <c r="X1065" s="94"/>
      <c r="Y1065" s="94"/>
      <c r="Z1065" s="94"/>
      <c r="AA1065" s="94"/>
      <c r="AB1065" s="94"/>
      <c r="AC1065" s="94"/>
      <c r="AD1065" s="94"/>
      <c r="AE1065" s="94"/>
      <c r="AF1065" s="94"/>
      <c r="AG1065" s="94">
        <v>1</v>
      </c>
    </row>
    <row r="1066" spans="1:33" ht="54" x14ac:dyDescent="0.35">
      <c r="A1066" s="98"/>
      <c r="B1066" s="97"/>
      <c r="C1066" s="94"/>
      <c r="D1066" s="104"/>
      <c r="E1066" s="65" t="s">
        <v>538</v>
      </c>
      <c r="F1066" s="58">
        <v>25</v>
      </c>
      <c r="G1066" s="58" t="s">
        <v>95</v>
      </c>
      <c r="H1066" s="58" t="s">
        <v>101</v>
      </c>
      <c r="I1066" s="58">
        <v>9</v>
      </c>
      <c r="J1066" s="58">
        <v>9</v>
      </c>
      <c r="K1066" s="58">
        <v>9</v>
      </c>
      <c r="L1066" s="58">
        <v>9</v>
      </c>
      <c r="M1066" s="58">
        <v>9</v>
      </c>
      <c r="N1066" s="58">
        <v>9</v>
      </c>
      <c r="O1066" s="58">
        <v>9</v>
      </c>
      <c r="P1066" s="58">
        <v>9</v>
      </c>
      <c r="Q1066" s="58">
        <v>9</v>
      </c>
      <c r="R1066" s="58">
        <v>9</v>
      </c>
      <c r="S1066" s="58">
        <v>5</v>
      </c>
      <c r="T1066" s="58">
        <v>5</v>
      </c>
      <c r="U1066" s="94"/>
      <c r="V1066" s="94"/>
      <c r="W1066" s="94"/>
      <c r="X1066" s="94"/>
      <c r="Y1066" s="94"/>
      <c r="Z1066" s="94"/>
      <c r="AA1066" s="94"/>
      <c r="AB1066" s="94"/>
      <c r="AC1066" s="94"/>
      <c r="AD1066" s="94"/>
      <c r="AE1066" s="94"/>
      <c r="AF1066" s="94"/>
      <c r="AG1066" s="94"/>
    </row>
    <row r="1067" spans="1:33" ht="36" x14ac:dyDescent="0.35">
      <c r="A1067" s="98"/>
      <c r="B1067" s="97"/>
      <c r="C1067" s="94"/>
      <c r="D1067" s="104"/>
      <c r="E1067" s="65" t="s">
        <v>539</v>
      </c>
      <c r="F1067" s="58">
        <v>25</v>
      </c>
      <c r="G1067" s="58" t="s">
        <v>95</v>
      </c>
      <c r="H1067" s="58" t="s">
        <v>69</v>
      </c>
      <c r="I1067" s="58">
        <v>50</v>
      </c>
      <c r="J1067" s="58">
        <v>50</v>
      </c>
      <c r="K1067" s="58"/>
      <c r="L1067" s="58"/>
      <c r="M1067" s="58"/>
      <c r="N1067" s="58"/>
      <c r="O1067" s="58"/>
      <c r="P1067" s="58"/>
      <c r="Q1067" s="58"/>
      <c r="R1067" s="58"/>
      <c r="S1067" s="58"/>
      <c r="T1067" s="58"/>
      <c r="U1067" s="94"/>
      <c r="V1067" s="94"/>
      <c r="W1067" s="94"/>
      <c r="X1067" s="94"/>
      <c r="Y1067" s="94"/>
      <c r="Z1067" s="94"/>
      <c r="AA1067" s="94"/>
      <c r="AB1067" s="94"/>
      <c r="AC1067" s="94"/>
      <c r="AD1067" s="94"/>
      <c r="AE1067" s="94"/>
      <c r="AF1067" s="94"/>
      <c r="AG1067" s="94"/>
    </row>
    <row r="1068" spans="1:33" ht="36" x14ac:dyDescent="0.35">
      <c r="A1068" s="98"/>
      <c r="B1068" s="97"/>
      <c r="C1068" s="94"/>
      <c r="D1068" s="104"/>
      <c r="E1068" s="65" t="s">
        <v>540</v>
      </c>
      <c r="F1068" s="58">
        <v>25</v>
      </c>
      <c r="G1068" s="58" t="s">
        <v>69</v>
      </c>
      <c r="H1068" s="58" t="s">
        <v>101</v>
      </c>
      <c r="I1068" s="58"/>
      <c r="J1068" s="58">
        <v>9</v>
      </c>
      <c r="K1068" s="58">
        <v>9</v>
      </c>
      <c r="L1068" s="58">
        <v>9</v>
      </c>
      <c r="M1068" s="58">
        <v>9</v>
      </c>
      <c r="N1068" s="58">
        <v>9</v>
      </c>
      <c r="O1068" s="58">
        <v>9</v>
      </c>
      <c r="P1068" s="58">
        <v>9</v>
      </c>
      <c r="Q1068" s="58">
        <v>9</v>
      </c>
      <c r="R1068" s="58">
        <v>9</v>
      </c>
      <c r="S1068" s="58">
        <v>9</v>
      </c>
      <c r="T1068" s="58">
        <v>10</v>
      </c>
      <c r="U1068" s="94"/>
      <c r="V1068" s="94"/>
      <c r="W1068" s="94"/>
      <c r="X1068" s="94"/>
      <c r="Y1068" s="94"/>
      <c r="Z1068" s="94"/>
      <c r="AA1068" s="94"/>
      <c r="AB1068" s="94"/>
      <c r="AC1068" s="94"/>
      <c r="AD1068" s="94"/>
      <c r="AE1068" s="94"/>
      <c r="AF1068" s="94"/>
      <c r="AG1068" s="94"/>
    </row>
    <row r="1069" spans="1:33" ht="72" x14ac:dyDescent="0.35">
      <c r="A1069" s="111" t="s">
        <v>8</v>
      </c>
      <c r="B1069" s="111" t="s">
        <v>46</v>
      </c>
      <c r="C1069" s="94"/>
      <c r="D1069" s="112" t="s">
        <v>577</v>
      </c>
      <c r="E1069" s="65" t="s">
        <v>541</v>
      </c>
      <c r="F1069" s="58">
        <v>40</v>
      </c>
      <c r="G1069" s="58" t="s">
        <v>100</v>
      </c>
      <c r="H1069" s="58" t="s">
        <v>101</v>
      </c>
      <c r="I1069" s="58"/>
      <c r="J1069" s="58"/>
      <c r="K1069" s="58"/>
      <c r="L1069" s="58"/>
      <c r="M1069" s="58"/>
      <c r="N1069" s="58"/>
      <c r="O1069" s="58"/>
      <c r="P1069" s="58"/>
      <c r="Q1069" s="58">
        <v>25</v>
      </c>
      <c r="R1069" s="58">
        <v>25</v>
      </c>
      <c r="S1069" s="58">
        <v>25</v>
      </c>
      <c r="T1069" s="58">
        <v>25</v>
      </c>
      <c r="U1069" s="94" t="s">
        <v>774</v>
      </c>
      <c r="V1069" s="94"/>
      <c r="W1069" s="94"/>
      <c r="X1069" s="94"/>
      <c r="Y1069" s="94"/>
      <c r="Z1069" s="94"/>
      <c r="AA1069" s="94"/>
      <c r="AB1069" s="94"/>
      <c r="AC1069" s="94"/>
      <c r="AD1069" s="94"/>
      <c r="AE1069" s="94"/>
      <c r="AF1069" s="94"/>
      <c r="AG1069" s="94">
        <v>1</v>
      </c>
    </row>
    <row r="1070" spans="1:33" ht="90" x14ac:dyDescent="0.35">
      <c r="A1070" s="111"/>
      <c r="B1070" s="111"/>
      <c r="C1070" s="94"/>
      <c r="D1070" s="112"/>
      <c r="E1070" s="65" t="s">
        <v>542</v>
      </c>
      <c r="F1070" s="58">
        <v>40</v>
      </c>
      <c r="G1070" s="58" t="s">
        <v>100</v>
      </c>
      <c r="H1070" s="58" t="s">
        <v>101</v>
      </c>
      <c r="I1070" s="58"/>
      <c r="J1070" s="58"/>
      <c r="K1070" s="58"/>
      <c r="L1070" s="58"/>
      <c r="M1070" s="58"/>
      <c r="N1070" s="58"/>
      <c r="O1070" s="58"/>
      <c r="P1070" s="58"/>
      <c r="Q1070" s="58">
        <v>25</v>
      </c>
      <c r="R1070" s="58">
        <v>25</v>
      </c>
      <c r="S1070" s="58">
        <v>25</v>
      </c>
      <c r="T1070" s="58">
        <v>25</v>
      </c>
      <c r="U1070" s="94"/>
      <c r="V1070" s="94"/>
      <c r="W1070" s="94"/>
      <c r="X1070" s="94"/>
      <c r="Y1070" s="94"/>
      <c r="Z1070" s="94"/>
      <c r="AA1070" s="94"/>
      <c r="AB1070" s="94"/>
      <c r="AC1070" s="94"/>
      <c r="AD1070" s="94"/>
      <c r="AE1070" s="94"/>
      <c r="AF1070" s="94"/>
      <c r="AG1070" s="94"/>
    </row>
    <row r="1071" spans="1:33" ht="54" x14ac:dyDescent="0.35">
      <c r="A1071" s="111"/>
      <c r="B1071" s="111"/>
      <c r="C1071" s="94"/>
      <c r="D1071" s="112"/>
      <c r="E1071" s="65" t="s">
        <v>543</v>
      </c>
      <c r="F1071" s="58">
        <v>20</v>
      </c>
      <c r="G1071" s="58" t="s">
        <v>101</v>
      </c>
      <c r="H1071" s="58" t="s">
        <v>101</v>
      </c>
      <c r="I1071" s="58"/>
      <c r="J1071" s="58"/>
      <c r="K1071" s="58"/>
      <c r="L1071" s="58"/>
      <c r="M1071" s="58"/>
      <c r="N1071" s="58"/>
      <c r="O1071" s="58"/>
      <c r="P1071" s="58"/>
      <c r="Q1071" s="58"/>
      <c r="R1071" s="58"/>
      <c r="S1071" s="58"/>
      <c r="T1071" s="58"/>
      <c r="U1071" s="94"/>
      <c r="V1071" s="94"/>
      <c r="W1071" s="94"/>
      <c r="X1071" s="94"/>
      <c r="Y1071" s="94"/>
      <c r="Z1071" s="94"/>
      <c r="AA1071" s="94"/>
      <c r="AB1071" s="94"/>
      <c r="AC1071" s="94"/>
      <c r="AD1071" s="94"/>
      <c r="AE1071" s="94"/>
      <c r="AF1071" s="94"/>
      <c r="AG1071" s="94"/>
    </row>
    <row r="1072" spans="1:33" ht="54" x14ac:dyDescent="0.35">
      <c r="A1072" s="111"/>
      <c r="B1072" s="111"/>
      <c r="C1072" s="94"/>
      <c r="D1072" s="112" t="s">
        <v>593</v>
      </c>
      <c r="E1072" s="65" t="s">
        <v>793</v>
      </c>
      <c r="F1072" s="58">
        <v>50</v>
      </c>
      <c r="G1072" s="58" t="s">
        <v>72</v>
      </c>
      <c r="H1072" s="58" t="s">
        <v>152</v>
      </c>
      <c r="I1072" s="58"/>
      <c r="J1072" s="58"/>
      <c r="K1072" s="58"/>
      <c r="L1072" s="58">
        <v>10</v>
      </c>
      <c r="M1072" s="58">
        <v>10</v>
      </c>
      <c r="N1072" s="58">
        <v>10</v>
      </c>
      <c r="O1072" s="58">
        <v>10</v>
      </c>
      <c r="P1072" s="58">
        <v>10</v>
      </c>
      <c r="Q1072" s="58">
        <v>20</v>
      </c>
      <c r="R1072" s="58">
        <v>20</v>
      </c>
      <c r="S1072" s="58">
        <v>10</v>
      </c>
      <c r="T1072" s="58"/>
      <c r="U1072" s="94" t="s">
        <v>791</v>
      </c>
      <c r="V1072" s="94"/>
      <c r="W1072" s="94"/>
      <c r="X1072" s="94"/>
      <c r="Y1072" s="94"/>
      <c r="Z1072" s="94"/>
      <c r="AA1072" s="94"/>
      <c r="AB1072" s="94"/>
      <c r="AC1072" s="94"/>
      <c r="AD1072" s="94"/>
      <c r="AE1072" s="94"/>
      <c r="AF1072" s="94">
        <v>2</v>
      </c>
      <c r="AG1072" s="94"/>
    </row>
    <row r="1073" spans="1:33" ht="36" x14ac:dyDescent="0.35">
      <c r="A1073" s="111"/>
      <c r="B1073" s="111"/>
      <c r="C1073" s="94"/>
      <c r="D1073" s="112"/>
      <c r="E1073" s="65" t="s">
        <v>594</v>
      </c>
      <c r="F1073" s="58">
        <v>50</v>
      </c>
      <c r="G1073" s="58" t="s">
        <v>72</v>
      </c>
      <c r="H1073" s="58" t="s">
        <v>152</v>
      </c>
      <c r="I1073" s="58"/>
      <c r="J1073" s="58"/>
      <c r="K1073" s="58"/>
      <c r="L1073" s="58">
        <v>10</v>
      </c>
      <c r="M1073" s="58">
        <v>10</v>
      </c>
      <c r="N1073" s="58">
        <v>10</v>
      </c>
      <c r="O1073" s="58">
        <v>10</v>
      </c>
      <c r="P1073" s="58">
        <v>10</v>
      </c>
      <c r="Q1073" s="58">
        <v>20</v>
      </c>
      <c r="R1073" s="58">
        <v>20</v>
      </c>
      <c r="S1073" s="58">
        <v>10</v>
      </c>
      <c r="T1073" s="58"/>
      <c r="U1073" s="94"/>
      <c r="V1073" s="94"/>
      <c r="W1073" s="94"/>
      <c r="X1073" s="94"/>
      <c r="Y1073" s="94"/>
      <c r="Z1073" s="94"/>
      <c r="AA1073" s="94"/>
      <c r="AB1073" s="94"/>
      <c r="AC1073" s="94"/>
      <c r="AD1073" s="94"/>
      <c r="AE1073" s="94"/>
      <c r="AF1073" s="94"/>
      <c r="AG1073" s="94"/>
    </row>
    <row r="1074" spans="1:33" x14ac:dyDescent="0.35">
      <c r="A1074" s="110"/>
      <c r="B1074" s="110"/>
      <c r="C1074" s="110"/>
      <c r="D1074" s="110"/>
      <c r="E1074" s="110"/>
      <c r="F1074" s="110"/>
      <c r="G1074" s="110"/>
      <c r="H1074" s="110"/>
      <c r="I1074" s="110"/>
      <c r="J1074" s="110"/>
      <c r="K1074" s="110"/>
      <c r="L1074" s="110"/>
      <c r="M1074" s="110"/>
      <c r="N1074" s="110"/>
      <c r="O1074" s="110"/>
      <c r="P1074" s="110"/>
      <c r="Q1074" s="110"/>
      <c r="R1074" s="110"/>
      <c r="S1074" s="110"/>
      <c r="T1074" s="110"/>
      <c r="U1074" s="110"/>
      <c r="V1074" s="110"/>
      <c r="W1074" s="110"/>
      <c r="X1074" s="110"/>
      <c r="Y1074" s="110"/>
      <c r="Z1074" s="110"/>
      <c r="AA1074" s="110"/>
      <c r="AB1074" s="110"/>
      <c r="AC1074" s="110"/>
      <c r="AD1074" s="110"/>
      <c r="AE1074" s="110"/>
      <c r="AF1074" s="110"/>
      <c r="AG1074" s="110"/>
    </row>
  </sheetData>
  <mergeCells count="4024">
    <mergeCell ref="D869:D873"/>
    <mergeCell ref="U869:U873"/>
    <mergeCell ref="V869:V873"/>
    <mergeCell ref="W869:W873"/>
    <mergeCell ref="X869:X873"/>
    <mergeCell ref="Y869:Y873"/>
    <mergeCell ref="Z869:Z873"/>
    <mergeCell ref="AA869:AA873"/>
    <mergeCell ref="AB869:AB873"/>
    <mergeCell ref="AC869:AC873"/>
    <mergeCell ref="AD869:AD873"/>
    <mergeCell ref="AE869:AE873"/>
    <mergeCell ref="AF869:AF873"/>
    <mergeCell ref="AG869:AG873"/>
    <mergeCell ref="D874:D876"/>
    <mergeCell ref="U874:U876"/>
    <mergeCell ref="V874:V876"/>
    <mergeCell ref="W874:W876"/>
    <mergeCell ref="X874:X876"/>
    <mergeCell ref="Y874:Y876"/>
    <mergeCell ref="Z874:Z876"/>
    <mergeCell ref="AA874:AA876"/>
    <mergeCell ref="AB874:AB876"/>
    <mergeCell ref="AC874:AC876"/>
    <mergeCell ref="AD874:AD876"/>
    <mergeCell ref="AE874:AE876"/>
    <mergeCell ref="AF874:AF876"/>
    <mergeCell ref="AG874:AG876"/>
    <mergeCell ref="X860:X862"/>
    <mergeCell ref="Y860:Y862"/>
    <mergeCell ref="Z860:Z862"/>
    <mergeCell ref="AA860:AA862"/>
    <mergeCell ref="AB860:AB862"/>
    <mergeCell ref="AC860:AC862"/>
    <mergeCell ref="AD860:AD862"/>
    <mergeCell ref="AE860:AE862"/>
    <mergeCell ref="AF860:AF862"/>
    <mergeCell ref="AG860:AG862"/>
    <mergeCell ref="D863:D868"/>
    <mergeCell ref="U863:U868"/>
    <mergeCell ref="V863:V868"/>
    <mergeCell ref="W863:W868"/>
    <mergeCell ref="X863:X868"/>
    <mergeCell ref="Y863:Y868"/>
    <mergeCell ref="Z863:Z868"/>
    <mergeCell ref="AA863:AA868"/>
    <mergeCell ref="AB863:AB868"/>
    <mergeCell ref="AC863:AC868"/>
    <mergeCell ref="AD863:AD868"/>
    <mergeCell ref="AE863:AE868"/>
    <mergeCell ref="AF863:AF868"/>
    <mergeCell ref="AG863:AG868"/>
    <mergeCell ref="A1010:AG1010"/>
    <mergeCell ref="B1005:B1006"/>
    <mergeCell ref="C1005:C1006"/>
    <mergeCell ref="D1005:D1006"/>
    <mergeCell ref="U1005:U1006"/>
    <mergeCell ref="V1005:V1006"/>
    <mergeCell ref="W1005:W1006"/>
    <mergeCell ref="X1005:X1006"/>
    <mergeCell ref="Y1005:Y1006"/>
    <mergeCell ref="Z1005:Z1006"/>
    <mergeCell ref="AA1005:AA1006"/>
    <mergeCell ref="AB1005:AB1006"/>
    <mergeCell ref="AC1005:AC1006"/>
    <mergeCell ref="AD1005:AD1006"/>
    <mergeCell ref="AE1005:AE1006"/>
    <mergeCell ref="AF1005:AF1006"/>
    <mergeCell ref="AG1005:AG1006"/>
    <mergeCell ref="A1007:A1009"/>
    <mergeCell ref="B1007:B1009"/>
    <mergeCell ref="C1007:C1009"/>
    <mergeCell ref="D1008:D1009"/>
    <mergeCell ref="A997:A1000"/>
    <mergeCell ref="B997:Z997"/>
    <mergeCell ref="AA997:AG997"/>
    <mergeCell ref="B998:Z998"/>
    <mergeCell ref="AA998:AG999"/>
    <mergeCell ref="B999:Z999"/>
    <mergeCell ref="B1000:Z1000"/>
    <mergeCell ref="AA1000:AG1000"/>
    <mergeCell ref="A1001:A1002"/>
    <mergeCell ref="B1001:B1002"/>
    <mergeCell ref="C1001:C1002"/>
    <mergeCell ref="D1001:H1001"/>
    <mergeCell ref="I1001:T1001"/>
    <mergeCell ref="U1001:U1002"/>
    <mergeCell ref="V1001:AG1001"/>
    <mergeCell ref="A1003:A1006"/>
    <mergeCell ref="B1003:B1004"/>
    <mergeCell ref="C1003:C1004"/>
    <mergeCell ref="D1003:D1004"/>
    <mergeCell ref="U1003:U1004"/>
    <mergeCell ref="V1003:V1004"/>
    <mergeCell ref="W1003:W1004"/>
    <mergeCell ref="X1003:X1004"/>
    <mergeCell ref="Y1003:Y1004"/>
    <mergeCell ref="Z1003:Z1004"/>
    <mergeCell ref="AA1003:AA1004"/>
    <mergeCell ref="AB1003:AB1004"/>
    <mergeCell ref="AC1003:AC1004"/>
    <mergeCell ref="AD1003:AD1004"/>
    <mergeCell ref="AE1003:AE1004"/>
    <mergeCell ref="AF1003:AF1004"/>
    <mergeCell ref="AG1003:AG1004"/>
    <mergeCell ref="AG896:AG897"/>
    <mergeCell ref="V892:V893"/>
    <mergeCell ref="W892:W893"/>
    <mergeCell ref="X892:X893"/>
    <mergeCell ref="Y892:Y893"/>
    <mergeCell ref="Z892:Z893"/>
    <mergeCell ref="AA892:AA893"/>
    <mergeCell ref="AB892:AB893"/>
    <mergeCell ref="AC892:AC893"/>
    <mergeCell ref="A877:AG877"/>
    <mergeCell ref="A854:A857"/>
    <mergeCell ref="B854:Z854"/>
    <mergeCell ref="AA854:AG854"/>
    <mergeCell ref="B855:Z855"/>
    <mergeCell ref="AA855:AG856"/>
    <mergeCell ref="B856:Z856"/>
    <mergeCell ref="B857:Z857"/>
    <mergeCell ref="AA857:AG857"/>
    <mergeCell ref="A858:A859"/>
    <mergeCell ref="B858:B859"/>
    <mergeCell ref="C858:C859"/>
    <mergeCell ref="D858:H858"/>
    <mergeCell ref="I858:T858"/>
    <mergeCell ref="U858:U859"/>
    <mergeCell ref="V858:AG858"/>
    <mergeCell ref="A860:A876"/>
    <mergeCell ref="B860:B876"/>
    <mergeCell ref="C860:C876"/>
    <mergeCell ref="D860:D862"/>
    <mergeCell ref="U860:U862"/>
    <mergeCell ref="V860:V862"/>
    <mergeCell ref="W860:W862"/>
    <mergeCell ref="AE894:AE895"/>
    <mergeCell ref="AF894:AF895"/>
    <mergeCell ref="AG894:AG895"/>
    <mergeCell ref="V896:V897"/>
    <mergeCell ref="W896:W897"/>
    <mergeCell ref="X896:X897"/>
    <mergeCell ref="Y896:Y897"/>
    <mergeCell ref="Z896:Z897"/>
    <mergeCell ref="AG950:AG953"/>
    <mergeCell ref="D954:D958"/>
    <mergeCell ref="U954:U958"/>
    <mergeCell ref="AA896:AA897"/>
    <mergeCell ref="AB896:AB897"/>
    <mergeCell ref="AC896:AC897"/>
    <mergeCell ref="AD896:AD897"/>
    <mergeCell ref="AE896:AE897"/>
    <mergeCell ref="AF896:AF897"/>
    <mergeCell ref="D947:D949"/>
    <mergeCell ref="U947:U949"/>
    <mergeCell ref="D950:D953"/>
    <mergeCell ref="U950:U953"/>
    <mergeCell ref="V950:V953"/>
    <mergeCell ref="W950:W953"/>
    <mergeCell ref="X950:X953"/>
    <mergeCell ref="Y950:Y953"/>
    <mergeCell ref="Z950:Z953"/>
    <mergeCell ref="AA950:AA953"/>
    <mergeCell ref="AB950:AB953"/>
    <mergeCell ref="AC950:AC953"/>
    <mergeCell ref="AD950:AD953"/>
    <mergeCell ref="D896:D897"/>
    <mergeCell ref="U896:U897"/>
    <mergeCell ref="AA336:AA339"/>
    <mergeCell ref="AB336:AB339"/>
    <mergeCell ref="AC336:AC339"/>
    <mergeCell ref="AD336:AD339"/>
    <mergeCell ref="AE336:AE339"/>
    <mergeCell ref="AF336:AF339"/>
    <mergeCell ref="AG336:AG339"/>
    <mergeCell ref="V340:V342"/>
    <mergeCell ref="X340:X342"/>
    <mergeCell ref="Y340:Y342"/>
    <mergeCell ref="Z340:Z342"/>
    <mergeCell ref="AA340:AA342"/>
    <mergeCell ref="AB340:AB342"/>
    <mergeCell ref="AC340:AC342"/>
    <mergeCell ref="AD340:AD342"/>
    <mergeCell ref="AE340:AE342"/>
    <mergeCell ref="AF340:AF342"/>
    <mergeCell ref="AG340:AG342"/>
    <mergeCell ref="AA330:AA333"/>
    <mergeCell ref="AB330:AB333"/>
    <mergeCell ref="AC330:AC333"/>
    <mergeCell ref="AD330:AD333"/>
    <mergeCell ref="AE330:AE333"/>
    <mergeCell ref="AF330:AF333"/>
    <mergeCell ref="AG330:AG333"/>
    <mergeCell ref="V334:V335"/>
    <mergeCell ref="X334:X335"/>
    <mergeCell ref="Y334:Y335"/>
    <mergeCell ref="Z334:Z335"/>
    <mergeCell ref="AA334:AA335"/>
    <mergeCell ref="AB334:AB335"/>
    <mergeCell ref="AC334:AC335"/>
    <mergeCell ref="AD334:AD335"/>
    <mergeCell ref="AE334:AE335"/>
    <mergeCell ref="AF334:AF335"/>
    <mergeCell ref="AG334:AG335"/>
    <mergeCell ref="AE320:AE324"/>
    <mergeCell ref="AF320:AF324"/>
    <mergeCell ref="AG320:AG324"/>
    <mergeCell ref="V325:V326"/>
    <mergeCell ref="X325:X326"/>
    <mergeCell ref="Y325:Y326"/>
    <mergeCell ref="Z325:Z326"/>
    <mergeCell ref="AA325:AA326"/>
    <mergeCell ref="AB325:AB326"/>
    <mergeCell ref="AC325:AC326"/>
    <mergeCell ref="AD325:AD326"/>
    <mergeCell ref="AE325:AE326"/>
    <mergeCell ref="AF325:AF326"/>
    <mergeCell ref="AG325:AG326"/>
    <mergeCell ref="V327:V329"/>
    <mergeCell ref="X327:X329"/>
    <mergeCell ref="Y327:Y329"/>
    <mergeCell ref="Z327:Z329"/>
    <mergeCell ref="AA327:AA329"/>
    <mergeCell ref="AB327:AB329"/>
    <mergeCell ref="AC327:AC329"/>
    <mergeCell ref="AD327:AD329"/>
    <mergeCell ref="AE327:AE329"/>
    <mergeCell ref="AF327:AF329"/>
    <mergeCell ref="AG327:AG329"/>
    <mergeCell ref="D330:D333"/>
    <mergeCell ref="U330:U333"/>
    <mergeCell ref="C334:C335"/>
    <mergeCell ref="D334:D335"/>
    <mergeCell ref="U334:U335"/>
    <mergeCell ref="C336:C342"/>
    <mergeCell ref="D336:D339"/>
    <mergeCell ref="U336:U339"/>
    <mergeCell ref="D340:D342"/>
    <mergeCell ref="U340:U342"/>
    <mergeCell ref="C343:C344"/>
    <mergeCell ref="U343:U344"/>
    <mergeCell ref="V343:V344"/>
    <mergeCell ref="V320:V324"/>
    <mergeCell ref="X320:X324"/>
    <mergeCell ref="Y320:Y324"/>
    <mergeCell ref="Z320:Z324"/>
    <mergeCell ref="V330:V333"/>
    <mergeCell ref="X330:X333"/>
    <mergeCell ref="Y330:Y333"/>
    <mergeCell ref="Z330:Z333"/>
    <mergeCell ref="V336:V339"/>
    <mergeCell ref="X336:X339"/>
    <mergeCell ref="Y336:Y339"/>
    <mergeCell ref="Z336:Z339"/>
    <mergeCell ref="AG266:AG270"/>
    <mergeCell ref="A320:A333"/>
    <mergeCell ref="W320:W324"/>
    <mergeCell ref="W325:W326"/>
    <mergeCell ref="W327:W329"/>
    <mergeCell ref="W330:W333"/>
    <mergeCell ref="A334:A344"/>
    <mergeCell ref="B334:B335"/>
    <mergeCell ref="W334:W335"/>
    <mergeCell ref="B336:B342"/>
    <mergeCell ref="W336:W339"/>
    <mergeCell ref="W340:W342"/>
    <mergeCell ref="B343:B344"/>
    <mergeCell ref="D343:D344"/>
    <mergeCell ref="A282:A285"/>
    <mergeCell ref="B282:B285"/>
    <mergeCell ref="C282:C285"/>
    <mergeCell ref="D282:D285"/>
    <mergeCell ref="U282:U285"/>
    <mergeCell ref="V282:V285"/>
    <mergeCell ref="W282:W285"/>
    <mergeCell ref="X282:X285"/>
    <mergeCell ref="Y282:Y285"/>
    <mergeCell ref="Z282:Z285"/>
    <mergeCell ref="AA282:AA285"/>
    <mergeCell ref="AB282:AB285"/>
    <mergeCell ref="AC282:AC285"/>
    <mergeCell ref="AD282:AD285"/>
    <mergeCell ref="AE282:AE285"/>
    <mergeCell ref="AF282:AF285"/>
    <mergeCell ref="AG282:AG285"/>
    <mergeCell ref="AG271:AG276"/>
    <mergeCell ref="B277:B281"/>
    <mergeCell ref="C277:C281"/>
    <mergeCell ref="D277:D281"/>
    <mergeCell ref="U277:U281"/>
    <mergeCell ref="V277:V281"/>
    <mergeCell ref="W277:W281"/>
    <mergeCell ref="X277:X281"/>
    <mergeCell ref="Y277:Y281"/>
    <mergeCell ref="Z277:Z281"/>
    <mergeCell ref="AA277:AA281"/>
    <mergeCell ref="AB277:AB281"/>
    <mergeCell ref="AC277:AC281"/>
    <mergeCell ref="AD277:AD281"/>
    <mergeCell ref="AE277:AE281"/>
    <mergeCell ref="AF277:AF281"/>
    <mergeCell ref="AG277:AG281"/>
    <mergeCell ref="B266:B276"/>
    <mergeCell ref="C266:C276"/>
    <mergeCell ref="D266:D270"/>
    <mergeCell ref="U266:U270"/>
    <mergeCell ref="V266:V270"/>
    <mergeCell ref="W266:W270"/>
    <mergeCell ref="X266:X270"/>
    <mergeCell ref="Y266:Y270"/>
    <mergeCell ref="Z266:Z270"/>
    <mergeCell ref="AA266:AA270"/>
    <mergeCell ref="AB266:AB270"/>
    <mergeCell ref="AC266:AC270"/>
    <mergeCell ref="AD266:AD270"/>
    <mergeCell ref="AE266:AE270"/>
    <mergeCell ref="AF266:AF270"/>
    <mergeCell ref="D271:D276"/>
    <mergeCell ref="AD709:AD715"/>
    <mergeCell ref="AE709:AE715"/>
    <mergeCell ref="AF709:AF715"/>
    <mergeCell ref="U271:U276"/>
    <mergeCell ref="V271:V276"/>
    <mergeCell ref="W271:W276"/>
    <mergeCell ref="X271:X276"/>
    <mergeCell ref="Y271:Y276"/>
    <mergeCell ref="Z271:Z276"/>
    <mergeCell ref="AA271:AA276"/>
    <mergeCell ref="AB271:AB276"/>
    <mergeCell ref="AC271:AC276"/>
    <mergeCell ref="AD271:AD276"/>
    <mergeCell ref="AE271:AE276"/>
    <mergeCell ref="AF271:AF276"/>
    <mergeCell ref="AG731:AG733"/>
    <mergeCell ref="B726:B730"/>
    <mergeCell ref="C726:C730"/>
    <mergeCell ref="D726:D730"/>
    <mergeCell ref="U726:U730"/>
    <mergeCell ref="V726:V730"/>
    <mergeCell ref="W726:W730"/>
    <mergeCell ref="X726:X730"/>
    <mergeCell ref="Y726:Y730"/>
    <mergeCell ref="Z726:Z730"/>
    <mergeCell ref="AA726:AA730"/>
    <mergeCell ref="AB726:AB730"/>
    <mergeCell ref="AC726:AC730"/>
    <mergeCell ref="AD726:AD730"/>
    <mergeCell ref="AE726:AE730"/>
    <mergeCell ref="AF726:AF730"/>
    <mergeCell ref="AG726:AG730"/>
    <mergeCell ref="B716:B720"/>
    <mergeCell ref="C716:C720"/>
    <mergeCell ref="D716:D720"/>
    <mergeCell ref="U716:U720"/>
    <mergeCell ref="V716:V720"/>
    <mergeCell ref="W716:W720"/>
    <mergeCell ref="AF716:AF720"/>
    <mergeCell ref="C731:C733"/>
    <mergeCell ref="D731:D733"/>
    <mergeCell ref="U731:U733"/>
    <mergeCell ref="V731:V733"/>
    <mergeCell ref="W731:W733"/>
    <mergeCell ref="X731:X733"/>
    <mergeCell ref="Y731:Y733"/>
    <mergeCell ref="Z731:Z733"/>
    <mergeCell ref="AA731:AA733"/>
    <mergeCell ref="AB731:AB733"/>
    <mergeCell ref="AC731:AC733"/>
    <mergeCell ref="AD731:AD733"/>
    <mergeCell ref="AE731:AE733"/>
    <mergeCell ref="AF731:AF733"/>
    <mergeCell ref="B731:B733"/>
    <mergeCell ref="AC716:AC720"/>
    <mergeCell ref="AD716:AD720"/>
    <mergeCell ref="A731:A733"/>
    <mergeCell ref="X716:X720"/>
    <mergeCell ref="Y716:Y720"/>
    <mergeCell ref="Z716:Z720"/>
    <mergeCell ref="AA716:AA720"/>
    <mergeCell ref="AB716:AB720"/>
    <mergeCell ref="AE716:AE720"/>
    <mergeCell ref="D702:D708"/>
    <mergeCell ref="U702:U708"/>
    <mergeCell ref="V702:V708"/>
    <mergeCell ref="W702:W708"/>
    <mergeCell ref="B779:B800"/>
    <mergeCell ref="AC810:AC812"/>
    <mergeCell ref="AG680:AG688"/>
    <mergeCell ref="B689:B694"/>
    <mergeCell ref="AG689:AG694"/>
    <mergeCell ref="B695:B701"/>
    <mergeCell ref="C695:C701"/>
    <mergeCell ref="D695:D701"/>
    <mergeCell ref="U695:U701"/>
    <mergeCell ref="V695:V701"/>
    <mergeCell ref="W695:W701"/>
    <mergeCell ref="X695:X701"/>
    <mergeCell ref="Y695:Y701"/>
    <mergeCell ref="Z695:Z701"/>
    <mergeCell ref="AA695:AA701"/>
    <mergeCell ref="AB695:AB701"/>
    <mergeCell ref="AC695:AC701"/>
    <mergeCell ref="AD695:AD701"/>
    <mergeCell ref="AE695:AE701"/>
    <mergeCell ref="AF695:AF701"/>
    <mergeCell ref="AG695:AG701"/>
    <mergeCell ref="A670:A730"/>
    <mergeCell ref="B680:B688"/>
    <mergeCell ref="C680:C688"/>
    <mergeCell ref="D680:D688"/>
    <mergeCell ref="U680:U688"/>
    <mergeCell ref="V680:V688"/>
    <mergeCell ref="W680:W688"/>
    <mergeCell ref="X680:X688"/>
    <mergeCell ref="Y680:Y688"/>
    <mergeCell ref="Z680:Z688"/>
    <mergeCell ref="AA680:AA688"/>
    <mergeCell ref="AB680:AB688"/>
    <mergeCell ref="AC680:AC688"/>
    <mergeCell ref="AD680:AD688"/>
    <mergeCell ref="AE680:AE688"/>
    <mergeCell ref="B702:B708"/>
    <mergeCell ref="C702:C708"/>
    <mergeCell ref="Y689:Y694"/>
    <mergeCell ref="Z689:Z694"/>
    <mergeCell ref="AA689:AA694"/>
    <mergeCell ref="AB689:AB694"/>
    <mergeCell ref="B709:B715"/>
    <mergeCell ref="C709:C715"/>
    <mergeCell ref="D709:D715"/>
    <mergeCell ref="U709:U715"/>
    <mergeCell ref="V709:V715"/>
    <mergeCell ref="W709:W715"/>
    <mergeCell ref="B721:B725"/>
    <mergeCell ref="C721:C725"/>
    <mergeCell ref="D721:D725"/>
    <mergeCell ref="U721:U725"/>
    <mergeCell ref="V721:V725"/>
    <mergeCell ref="AD969:AD970"/>
    <mergeCell ref="AE969:AE970"/>
    <mergeCell ref="AG969:AG970"/>
    <mergeCell ref="V966:V968"/>
    <mergeCell ref="W966:W968"/>
    <mergeCell ref="X966:X968"/>
    <mergeCell ref="Y966:Y968"/>
    <mergeCell ref="Z966:Z968"/>
    <mergeCell ref="AA966:AA968"/>
    <mergeCell ref="AB966:AB968"/>
    <mergeCell ref="AC966:AC968"/>
    <mergeCell ref="AD966:AD968"/>
    <mergeCell ref="AE966:AE968"/>
    <mergeCell ref="AF966:AF968"/>
    <mergeCell ref="AG966:AG968"/>
    <mergeCell ref="B808:B828"/>
    <mergeCell ref="U655:U658"/>
    <mergeCell ref="AF702:AF708"/>
    <mergeCell ref="AG702:AG708"/>
    <mergeCell ref="AG709:AG715"/>
    <mergeCell ref="AG716:AG720"/>
    <mergeCell ref="W721:W725"/>
    <mergeCell ref="X721:X725"/>
    <mergeCell ref="Y721:Y725"/>
    <mergeCell ref="Z721:Z725"/>
    <mergeCell ref="AA721:AA725"/>
    <mergeCell ref="AB721:AB725"/>
    <mergeCell ref="AC721:AC725"/>
    <mergeCell ref="AD721:AD725"/>
    <mergeCell ref="AE721:AE725"/>
    <mergeCell ref="AF721:AF725"/>
    <mergeCell ref="AG721:AG725"/>
    <mergeCell ref="A836:A848"/>
    <mergeCell ref="B836:B837"/>
    <mergeCell ref="C836:C837"/>
    <mergeCell ref="D836:D837"/>
    <mergeCell ref="U836:U837"/>
    <mergeCell ref="V836:V837"/>
    <mergeCell ref="W836:W837"/>
    <mergeCell ref="X836:X837"/>
    <mergeCell ref="AG975:AG977"/>
    <mergeCell ref="V973:V974"/>
    <mergeCell ref="W973:W974"/>
    <mergeCell ref="X973:X974"/>
    <mergeCell ref="Y973:Y974"/>
    <mergeCell ref="Z973:Z974"/>
    <mergeCell ref="AA973:AA974"/>
    <mergeCell ref="AB973:AB974"/>
    <mergeCell ref="AC973:AC974"/>
    <mergeCell ref="AD973:AD974"/>
    <mergeCell ref="AE973:AE974"/>
    <mergeCell ref="AF973:AF974"/>
    <mergeCell ref="AG973:AG974"/>
    <mergeCell ref="V971:V972"/>
    <mergeCell ref="W971:W972"/>
    <mergeCell ref="X971:X972"/>
    <mergeCell ref="Y971:Y972"/>
    <mergeCell ref="Z971:Z972"/>
    <mergeCell ref="AA971:AA972"/>
    <mergeCell ref="AB971:AB972"/>
    <mergeCell ref="AC971:AC972"/>
    <mergeCell ref="AD971:AD972"/>
    <mergeCell ref="AE971:AE972"/>
    <mergeCell ref="AF971:AF972"/>
    <mergeCell ref="A849:A852"/>
    <mergeCell ref="B849:B852"/>
    <mergeCell ref="C849:C852"/>
    <mergeCell ref="D849:D852"/>
    <mergeCell ref="U849:U852"/>
    <mergeCell ref="V849:V852"/>
    <mergeCell ref="W849:W852"/>
    <mergeCell ref="X849:X852"/>
    <mergeCell ref="Y849:Y852"/>
    <mergeCell ref="Z849:Z852"/>
    <mergeCell ref="AA849:AA852"/>
    <mergeCell ref="AB849:AB852"/>
    <mergeCell ref="AC849:AC852"/>
    <mergeCell ref="AD849:AD852"/>
    <mergeCell ref="AE849:AE852"/>
    <mergeCell ref="AF849:AF852"/>
    <mergeCell ref="AG849:AG852"/>
    <mergeCell ref="B838:B848"/>
    <mergeCell ref="C838:C842"/>
    <mergeCell ref="D838:D839"/>
    <mergeCell ref="U838:U839"/>
    <mergeCell ref="V838:V839"/>
    <mergeCell ref="W838:W839"/>
    <mergeCell ref="X838:X839"/>
    <mergeCell ref="Y838:Y839"/>
    <mergeCell ref="Z838:Z839"/>
    <mergeCell ref="AA838:AA839"/>
    <mergeCell ref="AB838:AB839"/>
    <mergeCell ref="AC838:AC839"/>
    <mergeCell ref="AD838:AD839"/>
    <mergeCell ref="AE838:AE839"/>
    <mergeCell ref="AF838:AF839"/>
    <mergeCell ref="AA843:AA848"/>
    <mergeCell ref="AB843:AB848"/>
    <mergeCell ref="AC843:AC848"/>
    <mergeCell ref="AD843:AD848"/>
    <mergeCell ref="AE843:AE848"/>
    <mergeCell ref="AF843:AF848"/>
    <mergeCell ref="AE840:AE842"/>
    <mergeCell ref="AF840:AF842"/>
    <mergeCell ref="D1017:D1019"/>
    <mergeCell ref="U1017:U1019"/>
    <mergeCell ref="V1017:V1019"/>
    <mergeCell ref="W1017:W1019"/>
    <mergeCell ref="X1017:X1019"/>
    <mergeCell ref="Y1017:Y1019"/>
    <mergeCell ref="Z1017:Z1019"/>
    <mergeCell ref="AG840:AG842"/>
    <mergeCell ref="D843:D848"/>
    <mergeCell ref="Y836:Y837"/>
    <mergeCell ref="Z836:Z837"/>
    <mergeCell ref="AA836:AA837"/>
    <mergeCell ref="AB836:AB837"/>
    <mergeCell ref="AC836:AC837"/>
    <mergeCell ref="AD836:AD837"/>
    <mergeCell ref="AE836:AE837"/>
    <mergeCell ref="AF836:AF837"/>
    <mergeCell ref="AG836:AG837"/>
    <mergeCell ref="AG843:AG848"/>
    <mergeCell ref="AG971:AG972"/>
    <mergeCell ref="V975:V977"/>
    <mergeCell ref="W975:W977"/>
    <mergeCell ref="X975:X977"/>
    <mergeCell ref="Y975:Y977"/>
    <mergeCell ref="Z975:Z977"/>
    <mergeCell ref="AA975:AA977"/>
    <mergeCell ref="AB975:AB977"/>
    <mergeCell ref="Z969:Z970"/>
    <mergeCell ref="AA969:AA970"/>
    <mergeCell ref="AB969:AB970"/>
    <mergeCell ref="AD702:AD708"/>
    <mergeCell ref="AE702:AE708"/>
    <mergeCell ref="X709:X715"/>
    <mergeCell ref="Y709:Y715"/>
    <mergeCell ref="Z709:Z715"/>
    <mergeCell ref="AA709:AA715"/>
    <mergeCell ref="AB709:AB715"/>
    <mergeCell ref="AC709:AC715"/>
    <mergeCell ref="AA833:AG833"/>
    <mergeCell ref="Z813:Z815"/>
    <mergeCell ref="AA813:AA815"/>
    <mergeCell ref="D1020:D1022"/>
    <mergeCell ref="U1020:U1022"/>
    <mergeCell ref="V1020:V1022"/>
    <mergeCell ref="W1020:W1022"/>
    <mergeCell ref="X1020:X1022"/>
    <mergeCell ref="Y1020:Y1022"/>
    <mergeCell ref="Z1020:Z1022"/>
    <mergeCell ref="AA1020:AA1022"/>
    <mergeCell ref="V978:V980"/>
    <mergeCell ref="AG838:AG839"/>
    <mergeCell ref="D840:D842"/>
    <mergeCell ref="U840:U842"/>
    <mergeCell ref="V840:V842"/>
    <mergeCell ref="W840:W842"/>
    <mergeCell ref="X840:X842"/>
    <mergeCell ref="Y840:Y842"/>
    <mergeCell ref="Z840:Z842"/>
    <mergeCell ref="AA840:AA842"/>
    <mergeCell ref="AB840:AB842"/>
    <mergeCell ref="AC840:AC842"/>
    <mergeCell ref="AD840:AD842"/>
    <mergeCell ref="AG1023:AG1024"/>
    <mergeCell ref="AD521:AD523"/>
    <mergeCell ref="AE521:AE523"/>
    <mergeCell ref="AG521:AG523"/>
    <mergeCell ref="AG786:AG789"/>
    <mergeCell ref="AG777:AG778"/>
    <mergeCell ref="U834:U835"/>
    <mergeCell ref="A829:AG829"/>
    <mergeCell ref="A830:A833"/>
    <mergeCell ref="B830:Z830"/>
    <mergeCell ref="AA830:AG830"/>
    <mergeCell ref="B831:Z831"/>
    <mergeCell ref="AA831:AG832"/>
    <mergeCell ref="B832:Z832"/>
    <mergeCell ref="B833:Z833"/>
    <mergeCell ref="AC975:AC977"/>
    <mergeCell ref="AD975:AD977"/>
    <mergeCell ref="AE975:AE977"/>
    <mergeCell ref="AF975:AF977"/>
    <mergeCell ref="V969:V970"/>
    <mergeCell ref="W969:W970"/>
    <mergeCell ref="X969:X970"/>
    <mergeCell ref="Y969:Y970"/>
    <mergeCell ref="X702:X708"/>
    <mergeCell ref="Y702:Y708"/>
    <mergeCell ref="Z702:Z708"/>
    <mergeCell ref="AA702:AA708"/>
    <mergeCell ref="AB702:AB708"/>
    <mergeCell ref="C843:C848"/>
    <mergeCell ref="U843:U848"/>
    <mergeCell ref="V843:V848"/>
    <mergeCell ref="W843:W848"/>
    <mergeCell ref="AD1026:AD1041"/>
    <mergeCell ref="AE1026:AE1041"/>
    <mergeCell ref="AF1026:AF1041"/>
    <mergeCell ref="AG1026:AG1041"/>
    <mergeCell ref="AA889:AG889"/>
    <mergeCell ref="AE929:AE931"/>
    <mergeCell ref="AF929:AF931"/>
    <mergeCell ref="V929:V931"/>
    <mergeCell ref="W929:W931"/>
    <mergeCell ref="X929:X931"/>
    <mergeCell ref="Y929:Y931"/>
    <mergeCell ref="Z929:Z931"/>
    <mergeCell ref="AA1017:AA1019"/>
    <mergeCell ref="AB1017:AB1019"/>
    <mergeCell ref="AC1017:AC1019"/>
    <mergeCell ref="AD1017:AD1019"/>
    <mergeCell ref="AE1017:AE1019"/>
    <mergeCell ref="AF1017:AF1019"/>
    <mergeCell ref="AF969:AF970"/>
    <mergeCell ref="AA916:AG916"/>
    <mergeCell ref="AG1017:AG1019"/>
    <mergeCell ref="V1023:V1024"/>
    <mergeCell ref="W1023:W1024"/>
    <mergeCell ref="X1023:X1024"/>
    <mergeCell ref="Y1023:Y1024"/>
    <mergeCell ref="Z1023:Z1024"/>
    <mergeCell ref="AA1023:AA1024"/>
    <mergeCell ref="AB1023:AB1024"/>
    <mergeCell ref="AC1023:AC1024"/>
    <mergeCell ref="AD1023:AD1024"/>
    <mergeCell ref="AE1023:AE1024"/>
    <mergeCell ref="AF1023:AF1024"/>
    <mergeCell ref="V418:V420"/>
    <mergeCell ref="Y418:Y420"/>
    <mergeCell ref="Z418:Z420"/>
    <mergeCell ref="Y534:Y540"/>
    <mergeCell ref="Z534:Z540"/>
    <mergeCell ref="AA534:AA540"/>
    <mergeCell ref="C1026:C1041"/>
    <mergeCell ref="D1026:D1041"/>
    <mergeCell ref="U1026:U1041"/>
    <mergeCell ref="V1026:V1041"/>
    <mergeCell ref="W1026:W1041"/>
    <mergeCell ref="X1026:X1041"/>
    <mergeCell ref="Y1026:Y1041"/>
    <mergeCell ref="Z1026:Z1041"/>
    <mergeCell ref="AA1026:AA1041"/>
    <mergeCell ref="AB1026:AB1041"/>
    <mergeCell ref="AC1026:AC1041"/>
    <mergeCell ref="C1020:C1022"/>
    <mergeCell ref="C1023:C1024"/>
    <mergeCell ref="D1023:D1024"/>
    <mergeCell ref="U1023:U1024"/>
    <mergeCell ref="X843:X848"/>
    <mergeCell ref="Y843:Y848"/>
    <mergeCell ref="Z843:Z848"/>
    <mergeCell ref="AC702:AC708"/>
    <mergeCell ref="AC969:AC970"/>
    <mergeCell ref="AC894:AC895"/>
    <mergeCell ref="U470:U472"/>
    <mergeCell ref="V470:V472"/>
    <mergeCell ref="W470:W472"/>
    <mergeCell ref="X470:X472"/>
    <mergeCell ref="Y470:Y472"/>
    <mergeCell ref="AA320:AA324"/>
    <mergeCell ref="AB320:AB324"/>
    <mergeCell ref="AC320:AC324"/>
    <mergeCell ref="AD320:AD324"/>
    <mergeCell ref="W418:W420"/>
    <mergeCell ref="X418:X420"/>
    <mergeCell ref="A834:A835"/>
    <mergeCell ref="B834:B835"/>
    <mergeCell ref="C834:C835"/>
    <mergeCell ref="V834:AG834"/>
    <mergeCell ref="A1017:A1041"/>
    <mergeCell ref="B1017:B1041"/>
    <mergeCell ref="C1017:C1019"/>
    <mergeCell ref="AF311:AF312"/>
    <mergeCell ref="AG311:AG312"/>
    <mergeCell ref="AB1020:AB1022"/>
    <mergeCell ref="AC1020:AC1022"/>
    <mergeCell ref="AD1020:AD1022"/>
    <mergeCell ref="AE1020:AE1022"/>
    <mergeCell ref="AF1020:AF1022"/>
    <mergeCell ref="AG1020:AG1022"/>
    <mergeCell ref="AA878:AG878"/>
    <mergeCell ref="B879:Z879"/>
    <mergeCell ref="AA879:AG880"/>
    <mergeCell ref="B880:Z880"/>
    <mergeCell ref="B881:Z881"/>
    <mergeCell ref="AA881:AG881"/>
    <mergeCell ref="D834:H834"/>
    <mergeCell ref="I834:T834"/>
    <mergeCell ref="V411:V417"/>
    <mergeCell ref="X411:X417"/>
    <mergeCell ref="D400:D408"/>
    <mergeCell ref="AG400:AG408"/>
    <mergeCell ref="AF411:AF417"/>
    <mergeCell ref="AG411:AG417"/>
    <mergeCell ref="AA418:AA420"/>
    <mergeCell ref="AF418:AF420"/>
    <mergeCell ref="AF521:AF523"/>
    <mergeCell ref="AB384:AB388"/>
    <mergeCell ref="AC384:AC388"/>
    <mergeCell ref="AD384:AD388"/>
    <mergeCell ref="AG418:AG420"/>
    <mergeCell ref="W343:W344"/>
    <mergeCell ref="X343:X344"/>
    <mergeCell ref="Y343:Y344"/>
    <mergeCell ref="Z343:Z344"/>
    <mergeCell ref="AA343:AA344"/>
    <mergeCell ref="AB343:AB344"/>
    <mergeCell ref="AC343:AC344"/>
    <mergeCell ref="AD343:AD344"/>
    <mergeCell ref="AE343:AE344"/>
    <mergeCell ref="AF343:AF344"/>
    <mergeCell ref="AG343:AG344"/>
    <mergeCell ref="Y411:Y417"/>
    <mergeCell ref="AA411:AA417"/>
    <mergeCell ref="Z470:Z472"/>
    <mergeCell ref="AA470:AA472"/>
    <mergeCell ref="AB470:AB472"/>
    <mergeCell ref="AC470:AC472"/>
    <mergeCell ref="AD470:AD472"/>
    <mergeCell ref="AE470:AE472"/>
    <mergeCell ref="AF470:AF472"/>
    <mergeCell ref="A1059:A1060"/>
    <mergeCell ref="A1055:A1058"/>
    <mergeCell ref="B1055:Z1055"/>
    <mergeCell ref="AA1055:AG1055"/>
    <mergeCell ref="B1056:Z1056"/>
    <mergeCell ref="AA1056:AG1057"/>
    <mergeCell ref="B1057:Z1057"/>
    <mergeCell ref="B1058:Z1058"/>
    <mergeCell ref="AA1058:AG1058"/>
    <mergeCell ref="A1054:AG1054"/>
    <mergeCell ref="A293:A306"/>
    <mergeCell ref="B293:B306"/>
    <mergeCell ref="C293:C296"/>
    <mergeCell ref="D293:D296"/>
    <mergeCell ref="AF299:AF300"/>
    <mergeCell ref="D297:D298"/>
    <mergeCell ref="U297:U298"/>
    <mergeCell ref="D311:D312"/>
    <mergeCell ref="U311:U312"/>
    <mergeCell ref="V311:V312"/>
    <mergeCell ref="W311:W312"/>
    <mergeCell ref="X311:X312"/>
    <mergeCell ref="Y311:Y312"/>
    <mergeCell ref="Z311:Z312"/>
    <mergeCell ref="AA311:AA312"/>
    <mergeCell ref="AB311:AB312"/>
    <mergeCell ref="AC311:AC312"/>
    <mergeCell ref="AD311:AD312"/>
    <mergeCell ref="AE311:AE312"/>
    <mergeCell ref="A307:A312"/>
    <mergeCell ref="B307:B312"/>
    <mergeCell ref="AA309:AA310"/>
    <mergeCell ref="V1049:V1053"/>
    <mergeCell ref="U1069:U1071"/>
    <mergeCell ref="U1072:U1073"/>
    <mergeCell ref="V1069:V1071"/>
    <mergeCell ref="W1069:W1071"/>
    <mergeCell ref="X1069:X1071"/>
    <mergeCell ref="Y1069:Y1071"/>
    <mergeCell ref="Z1069:Z1071"/>
    <mergeCell ref="AA1069:AA1071"/>
    <mergeCell ref="AB1069:AB1071"/>
    <mergeCell ref="AC1069:AC1071"/>
    <mergeCell ref="AD1069:AD1071"/>
    <mergeCell ref="AE1069:AE1071"/>
    <mergeCell ref="AF1069:AF1071"/>
    <mergeCell ref="V1072:V1073"/>
    <mergeCell ref="W1072:W1073"/>
    <mergeCell ref="X1072:X1073"/>
    <mergeCell ref="Y1072:Y1073"/>
    <mergeCell ref="Z1072:Z1073"/>
    <mergeCell ref="V247:V249"/>
    <mergeCell ref="W247:W249"/>
    <mergeCell ref="X247:X249"/>
    <mergeCell ref="Y247:Y249"/>
    <mergeCell ref="Z247:Z249"/>
    <mergeCell ref="AA247:AA249"/>
    <mergeCell ref="AB247:AB249"/>
    <mergeCell ref="AC247:AC249"/>
    <mergeCell ref="AD247:AD249"/>
    <mergeCell ref="AE247:AE249"/>
    <mergeCell ref="AF247:AF249"/>
    <mergeCell ref="AG247:AG249"/>
    <mergeCell ref="A259:AG259"/>
    <mergeCell ref="A286:AG286"/>
    <mergeCell ref="A287:A290"/>
    <mergeCell ref="B287:Z287"/>
    <mergeCell ref="AA287:AG287"/>
    <mergeCell ref="B288:Z288"/>
    <mergeCell ref="AA288:AG289"/>
    <mergeCell ref="B289:Z289"/>
    <mergeCell ref="B290:Z290"/>
    <mergeCell ref="AA290:AG290"/>
    <mergeCell ref="V252:V253"/>
    <mergeCell ref="W252:W253"/>
    <mergeCell ref="X252:X253"/>
    <mergeCell ref="Y252:Y253"/>
    <mergeCell ref="AC250:AC251"/>
    <mergeCell ref="AD250:AD251"/>
    <mergeCell ref="AE250:AE251"/>
    <mergeCell ref="AF250:AF251"/>
    <mergeCell ref="AA257:AA258"/>
    <mergeCell ref="A266:A281"/>
    <mergeCell ref="AB257:AB258"/>
    <mergeCell ref="AC257:AC258"/>
    <mergeCell ref="AD257:AD258"/>
    <mergeCell ref="AE257:AE258"/>
    <mergeCell ref="AF257:AF258"/>
    <mergeCell ref="AG257:AG258"/>
    <mergeCell ref="AG250:AG251"/>
    <mergeCell ref="V250:V251"/>
    <mergeCell ref="W250:W251"/>
    <mergeCell ref="X250:X251"/>
    <mergeCell ref="Z252:Z253"/>
    <mergeCell ref="AA252:AA253"/>
    <mergeCell ref="AB252:AB253"/>
    <mergeCell ref="AC252:AC253"/>
    <mergeCell ref="AD252:AD253"/>
    <mergeCell ref="AE252:AE253"/>
    <mergeCell ref="AF252:AF253"/>
    <mergeCell ref="AG252:AG253"/>
    <mergeCell ref="V257:V258"/>
    <mergeCell ref="W257:W258"/>
    <mergeCell ref="X257:X258"/>
    <mergeCell ref="Y257:Y258"/>
    <mergeCell ref="Z257:Z258"/>
    <mergeCell ref="AE240:AE243"/>
    <mergeCell ref="AF240:AF243"/>
    <mergeCell ref="AG240:AG243"/>
    <mergeCell ref="V244:V246"/>
    <mergeCell ref="W244:W246"/>
    <mergeCell ref="X244:X246"/>
    <mergeCell ref="Y244:Y246"/>
    <mergeCell ref="AC244:AC246"/>
    <mergeCell ref="AD244:AD246"/>
    <mergeCell ref="AE244:AE246"/>
    <mergeCell ref="AF244:AF246"/>
    <mergeCell ref="AG244:AG246"/>
    <mergeCell ref="V254:V256"/>
    <mergeCell ref="W254:W256"/>
    <mergeCell ref="X254:X256"/>
    <mergeCell ref="Y254:Y256"/>
    <mergeCell ref="Z254:Z256"/>
    <mergeCell ref="AA254:AA256"/>
    <mergeCell ref="AB254:AB256"/>
    <mergeCell ref="AC254:AC256"/>
    <mergeCell ref="AD254:AD256"/>
    <mergeCell ref="AE254:AE256"/>
    <mergeCell ref="AF254:AF256"/>
    <mergeCell ref="AG254:AG256"/>
    <mergeCell ref="Y250:Y251"/>
    <mergeCell ref="Z250:Z251"/>
    <mergeCell ref="AA250:AA251"/>
    <mergeCell ref="AB250:AB251"/>
    <mergeCell ref="AC240:AC243"/>
    <mergeCell ref="Z244:Z246"/>
    <mergeCell ref="AA244:AA246"/>
    <mergeCell ref="AB244:AB246"/>
    <mergeCell ref="AB534:AB540"/>
    <mergeCell ref="AC534:AC540"/>
    <mergeCell ref="AD534:AD540"/>
    <mergeCell ref="AE534:AE540"/>
    <mergeCell ref="AF534:AF540"/>
    <mergeCell ref="V529:V533"/>
    <mergeCell ref="W529:W533"/>
    <mergeCell ref="X529:X533"/>
    <mergeCell ref="Y529:Y533"/>
    <mergeCell ref="Z529:Z533"/>
    <mergeCell ref="AA529:AA533"/>
    <mergeCell ref="AB529:AB533"/>
    <mergeCell ref="AC529:AC533"/>
    <mergeCell ref="AD529:AD533"/>
    <mergeCell ref="AE529:AE533"/>
    <mergeCell ref="W411:W417"/>
    <mergeCell ref="AB411:AB417"/>
    <mergeCell ref="AC411:AC417"/>
    <mergeCell ref="AD411:AD417"/>
    <mergeCell ref="AE411:AE417"/>
    <mergeCell ref="AC418:AC420"/>
    <mergeCell ref="AD418:AD420"/>
    <mergeCell ref="AE418:AE420"/>
    <mergeCell ref="Z411:Z417"/>
    <mergeCell ref="AF524:AF526"/>
    <mergeCell ref="AC524:AC526"/>
    <mergeCell ref="AD524:AD526"/>
    <mergeCell ref="AE524:AE526"/>
    <mergeCell ref="Z519:Z520"/>
    <mergeCell ref="V479:V480"/>
    <mergeCell ref="W481:W482"/>
    <mergeCell ref="X481:X482"/>
    <mergeCell ref="AA400:AA408"/>
    <mergeCell ref="AB400:AB408"/>
    <mergeCell ref="AC400:AC408"/>
    <mergeCell ref="AD400:AD408"/>
    <mergeCell ref="AE400:AE408"/>
    <mergeCell ref="AF384:AF388"/>
    <mergeCell ref="AG384:AG388"/>
    <mergeCell ref="Z502:Z503"/>
    <mergeCell ref="AC389:AC392"/>
    <mergeCell ref="AD389:AD392"/>
    <mergeCell ref="AB502:AB503"/>
    <mergeCell ref="AC502:AC503"/>
    <mergeCell ref="AB393:AB397"/>
    <mergeCell ref="Z389:Z392"/>
    <mergeCell ref="AE384:AE388"/>
    <mergeCell ref="Z393:Z397"/>
    <mergeCell ref="AE389:AE392"/>
    <mergeCell ref="AG389:AG392"/>
    <mergeCell ref="AF438:AF441"/>
    <mergeCell ref="AE431:AE433"/>
    <mergeCell ref="AF431:AF433"/>
    <mergeCell ref="AG431:AG433"/>
    <mergeCell ref="A442:AG442"/>
    <mergeCell ref="AD502:AD503"/>
    <mergeCell ref="AE502:AE503"/>
    <mergeCell ref="AF502:AF503"/>
    <mergeCell ref="AG502:AG503"/>
    <mergeCell ref="AF389:AF392"/>
    <mergeCell ref="Z409:Z410"/>
    <mergeCell ref="AB418:AB420"/>
    <mergeCell ref="Z400:Z408"/>
    <mergeCell ref="AF400:AF408"/>
    <mergeCell ref="AA409:AA410"/>
    <mergeCell ref="AB409:AB410"/>
    <mergeCell ref="AC409:AC410"/>
    <mergeCell ref="AD409:AD410"/>
    <mergeCell ref="AE409:AE410"/>
    <mergeCell ref="AF409:AF410"/>
    <mergeCell ref="AG409:AG410"/>
    <mergeCell ref="B349:Z349"/>
    <mergeCell ref="AA349:AG349"/>
    <mergeCell ref="X376:X379"/>
    <mergeCell ref="Y376:Y379"/>
    <mergeCell ref="Z376:Z379"/>
    <mergeCell ref="AA376:AA379"/>
    <mergeCell ref="AB376:AB379"/>
    <mergeCell ref="AC376:AC379"/>
    <mergeCell ref="AD376:AD379"/>
    <mergeCell ref="AE376:AE379"/>
    <mergeCell ref="AF376:AF379"/>
    <mergeCell ref="AG376:AG379"/>
    <mergeCell ref="V400:V408"/>
    <mergeCell ref="W400:W408"/>
    <mergeCell ref="X400:X408"/>
    <mergeCell ref="Y400:Y408"/>
    <mergeCell ref="W364:W368"/>
    <mergeCell ref="Y380:Y383"/>
    <mergeCell ref="Z380:Z383"/>
    <mergeCell ref="Z384:Z388"/>
    <mergeCell ref="AA380:AA383"/>
    <mergeCell ref="AA384:AA388"/>
    <mergeCell ref="AB380:AB383"/>
    <mergeCell ref="AC380:AC383"/>
    <mergeCell ref="AD380:AD383"/>
    <mergeCell ref="AE380:AE383"/>
    <mergeCell ref="AF380:AF383"/>
    <mergeCell ref="AG380:AG383"/>
    <mergeCell ref="V398:V399"/>
    <mergeCell ref="W398:W399"/>
    <mergeCell ref="Y398:Y399"/>
    <mergeCell ref="Z398:Z399"/>
    <mergeCell ref="AA398:AA399"/>
    <mergeCell ref="AB398:AB399"/>
    <mergeCell ref="AC398:AC399"/>
    <mergeCell ref="AD398:AD399"/>
    <mergeCell ref="AE398:AE399"/>
    <mergeCell ref="AF398:AF399"/>
    <mergeCell ref="AG398:AG399"/>
    <mergeCell ref="V393:V397"/>
    <mergeCell ref="W393:W397"/>
    <mergeCell ref="X393:X397"/>
    <mergeCell ref="Y393:Y397"/>
    <mergeCell ref="AD393:AD397"/>
    <mergeCell ref="X398:X399"/>
    <mergeCell ref="AA393:AA397"/>
    <mergeCell ref="X380:X383"/>
    <mergeCell ref="X389:X392"/>
    <mergeCell ref="Y389:Y392"/>
    <mergeCell ref="AE393:AE397"/>
    <mergeCell ref="AF393:AF397"/>
    <mergeCell ref="AG393:AG397"/>
    <mergeCell ref="A370:A373"/>
    <mergeCell ref="B370:Z370"/>
    <mergeCell ref="AA370:AG370"/>
    <mergeCell ref="B371:Z371"/>
    <mergeCell ref="AA371:AG372"/>
    <mergeCell ref="B372:Z372"/>
    <mergeCell ref="B373:Z373"/>
    <mergeCell ref="AA373:AG373"/>
    <mergeCell ref="AE364:AE368"/>
    <mergeCell ref="AF364:AF368"/>
    <mergeCell ref="AG364:AG368"/>
    <mergeCell ref="A346:A349"/>
    <mergeCell ref="B346:Z346"/>
    <mergeCell ref="AF359:AF363"/>
    <mergeCell ref="AG359:AG363"/>
    <mergeCell ref="B364:B368"/>
    <mergeCell ref="C364:C368"/>
    <mergeCell ref="D364:D368"/>
    <mergeCell ref="U364:U368"/>
    <mergeCell ref="V364:V368"/>
    <mergeCell ref="X364:X368"/>
    <mergeCell ref="Y364:Y368"/>
    <mergeCell ref="Z364:Z368"/>
    <mergeCell ref="AA364:AA368"/>
    <mergeCell ref="AB364:AB368"/>
    <mergeCell ref="A352:A358"/>
    <mergeCell ref="B352:B358"/>
    <mergeCell ref="C352:C358"/>
    <mergeCell ref="D352:D358"/>
    <mergeCell ref="U352:U358"/>
    <mergeCell ref="AE359:AE363"/>
    <mergeCell ref="AE352:AE358"/>
    <mergeCell ref="U374:U375"/>
    <mergeCell ref="V374:AG374"/>
    <mergeCell ref="C376:C388"/>
    <mergeCell ref="D376:D379"/>
    <mergeCell ref="AC364:AC368"/>
    <mergeCell ref="AF12:AF16"/>
    <mergeCell ref="AG12:AG16"/>
    <mergeCell ref="AD237:AD239"/>
    <mergeCell ref="AE237:AE239"/>
    <mergeCell ref="AF237:AF239"/>
    <mergeCell ref="AG237:AG239"/>
    <mergeCell ref="AD240:AD243"/>
    <mergeCell ref="V376:V379"/>
    <mergeCell ref="W376:W379"/>
    <mergeCell ref="AC393:AC397"/>
    <mergeCell ref="AG21:AG24"/>
    <mergeCell ref="V240:V243"/>
    <mergeCell ref="AD364:AD368"/>
    <mergeCell ref="W240:W243"/>
    <mergeCell ref="X240:X243"/>
    <mergeCell ref="Y240:Y243"/>
    <mergeCell ref="Z240:Z243"/>
    <mergeCell ref="AA240:AA243"/>
    <mergeCell ref="AB240:AB243"/>
    <mergeCell ref="AA346:AG346"/>
    <mergeCell ref="V380:V383"/>
    <mergeCell ref="W380:W383"/>
    <mergeCell ref="U384:U388"/>
    <mergeCell ref="V389:V392"/>
    <mergeCell ref="W389:W392"/>
    <mergeCell ref="AF352:AF358"/>
    <mergeCell ref="AG352:AG358"/>
    <mergeCell ref="AD810:AD812"/>
    <mergeCell ref="AE810:AE812"/>
    <mergeCell ref="AF810:AF812"/>
    <mergeCell ref="AA751:AG752"/>
    <mergeCell ref="B752:Z752"/>
    <mergeCell ref="A802:A805"/>
    <mergeCell ref="B802:Z802"/>
    <mergeCell ref="AA802:AG802"/>
    <mergeCell ref="B803:Z803"/>
    <mergeCell ref="AA803:AG804"/>
    <mergeCell ref="B804:Z804"/>
    <mergeCell ref="B805:Z805"/>
    <mergeCell ref="AA805:AG805"/>
    <mergeCell ref="B585:Z585"/>
    <mergeCell ref="AA585:AG585"/>
    <mergeCell ref="B586:Z586"/>
    <mergeCell ref="AA586:AG587"/>
    <mergeCell ref="B587:Z587"/>
    <mergeCell ref="B588:Z588"/>
    <mergeCell ref="AA588:AG588"/>
    <mergeCell ref="A806:A807"/>
    <mergeCell ref="B806:B807"/>
    <mergeCell ref="C806:C807"/>
    <mergeCell ref="D806:H806"/>
    <mergeCell ref="I806:T806"/>
    <mergeCell ref="U806:U807"/>
    <mergeCell ref="V806:AG806"/>
    <mergeCell ref="D808:D809"/>
    <mergeCell ref="U808:U809"/>
    <mergeCell ref="D810:D812"/>
    <mergeCell ref="U810:U812"/>
    <mergeCell ref="V810:V812"/>
    <mergeCell ref="A801:AG801"/>
    <mergeCell ref="A741:A748"/>
    <mergeCell ref="A754:A755"/>
    <mergeCell ref="B754:B755"/>
    <mergeCell ref="C754:C755"/>
    <mergeCell ref="D754:H754"/>
    <mergeCell ref="I754:T754"/>
    <mergeCell ref="A749:AG749"/>
    <mergeCell ref="A750:A753"/>
    <mergeCell ref="C779:C800"/>
    <mergeCell ref="B750:Z750"/>
    <mergeCell ref="AA750:AG750"/>
    <mergeCell ref="B751:Z751"/>
    <mergeCell ref="D779:D783"/>
    <mergeCell ref="U779:U783"/>
    <mergeCell ref="AF797:AF800"/>
    <mergeCell ref="AG797:AG800"/>
    <mergeCell ref="AD790:AD792"/>
    <mergeCell ref="AE790:AE792"/>
    <mergeCell ref="AG775:AG776"/>
    <mergeCell ref="AE772:AE774"/>
    <mergeCell ref="AF772:AF774"/>
    <mergeCell ref="W772:W774"/>
    <mergeCell ref="X772:X774"/>
    <mergeCell ref="AG765:AG766"/>
    <mergeCell ref="D767:D768"/>
    <mergeCell ref="U767:U768"/>
    <mergeCell ref="V767:V768"/>
    <mergeCell ref="W810:W812"/>
    <mergeCell ref="AF790:AF792"/>
    <mergeCell ref="AG790:AG792"/>
    <mergeCell ref="D793:D796"/>
    <mergeCell ref="U793:U796"/>
    <mergeCell ref="V793:V796"/>
    <mergeCell ref="W793:W796"/>
    <mergeCell ref="X793:X796"/>
    <mergeCell ref="Y793:Y796"/>
    <mergeCell ref="Z793:Z796"/>
    <mergeCell ref="AA793:AA796"/>
    <mergeCell ref="AB793:AB796"/>
    <mergeCell ref="AC793:AC796"/>
    <mergeCell ref="AD793:AD796"/>
    <mergeCell ref="A878:A881"/>
    <mergeCell ref="B878:Z878"/>
    <mergeCell ref="C903:C904"/>
    <mergeCell ref="D903:H903"/>
    <mergeCell ref="I903:T903"/>
    <mergeCell ref="U903:U904"/>
    <mergeCell ref="V903:AG903"/>
    <mergeCell ref="AG810:AG812"/>
    <mergeCell ref="D813:D815"/>
    <mergeCell ref="B889:Z889"/>
    <mergeCell ref="Y810:Y812"/>
    <mergeCell ref="Z810:Z812"/>
    <mergeCell ref="AA810:AA812"/>
    <mergeCell ref="AB810:AB812"/>
    <mergeCell ref="A882:A883"/>
    <mergeCell ref="B882:B883"/>
    <mergeCell ref="C882:C883"/>
    <mergeCell ref="D882:H882"/>
    <mergeCell ref="I882:T882"/>
    <mergeCell ref="U882:U883"/>
    <mergeCell ref="V882:AG882"/>
    <mergeCell ref="A886:A889"/>
    <mergeCell ref="B886:Z886"/>
    <mergeCell ref="AA886:AG886"/>
    <mergeCell ref="B887:Z887"/>
    <mergeCell ref="AA887:AG888"/>
    <mergeCell ref="A884:A885"/>
    <mergeCell ref="B884:B885"/>
    <mergeCell ref="C884:C885"/>
    <mergeCell ref="B888:Z888"/>
    <mergeCell ref="Z824:Z828"/>
    <mergeCell ref="AA824:AA828"/>
    <mergeCell ref="A254:A258"/>
    <mergeCell ref="A398:A417"/>
    <mergeCell ref="A418:A420"/>
    <mergeCell ref="B502:B518"/>
    <mergeCell ref="A502:A518"/>
    <mergeCell ref="A519:A546"/>
    <mergeCell ref="B541:B543"/>
    <mergeCell ref="A597:A602"/>
    <mergeCell ref="A603:A610"/>
    <mergeCell ref="B603:B610"/>
    <mergeCell ref="A584:AG584"/>
    <mergeCell ref="A585:A588"/>
    <mergeCell ref="B777:B778"/>
    <mergeCell ref="C777:C778"/>
    <mergeCell ref="D777:D778"/>
    <mergeCell ref="U777:U778"/>
    <mergeCell ref="V777:V778"/>
    <mergeCell ref="AD775:AD776"/>
    <mergeCell ref="A369:AG369"/>
    <mergeCell ref="AE793:AE796"/>
    <mergeCell ref="Y790:Y792"/>
    <mergeCell ref="Z790:Z792"/>
    <mergeCell ref="AF793:AF796"/>
    <mergeCell ref="AG793:AG796"/>
    <mergeCell ref="AA790:AA792"/>
    <mergeCell ref="AB790:AB792"/>
    <mergeCell ref="AC790:AC792"/>
    <mergeCell ref="D790:D792"/>
    <mergeCell ref="U790:U792"/>
    <mergeCell ref="V790:V792"/>
    <mergeCell ref="W790:W792"/>
    <mergeCell ref="X790:X792"/>
    <mergeCell ref="D797:D800"/>
    <mergeCell ref="U797:U800"/>
    <mergeCell ref="V797:V800"/>
    <mergeCell ref="W797:W800"/>
    <mergeCell ref="X797:X800"/>
    <mergeCell ref="Y797:Y800"/>
    <mergeCell ref="Z797:Z800"/>
    <mergeCell ref="AA797:AA800"/>
    <mergeCell ref="AB797:AB800"/>
    <mergeCell ref="AC797:AC800"/>
    <mergeCell ref="AD797:AD800"/>
    <mergeCell ref="AE797:AE800"/>
    <mergeCell ref="D786:D789"/>
    <mergeCell ref="U786:U789"/>
    <mergeCell ref="V786:V789"/>
    <mergeCell ref="W786:W789"/>
    <mergeCell ref="X786:X789"/>
    <mergeCell ref="AE580:AE581"/>
    <mergeCell ref="Y786:Y789"/>
    <mergeCell ref="Z786:Z789"/>
    <mergeCell ref="AA786:AA789"/>
    <mergeCell ref="AB786:AB789"/>
    <mergeCell ref="AC786:AC789"/>
    <mergeCell ref="AD786:AD789"/>
    <mergeCell ref="AE786:AE789"/>
    <mergeCell ref="Y772:Y774"/>
    <mergeCell ref="Z772:Z774"/>
    <mergeCell ref="AA772:AA774"/>
    <mergeCell ref="AC779:AC783"/>
    <mergeCell ref="AD779:AD783"/>
    <mergeCell ref="AE779:AE783"/>
    <mergeCell ref="AB772:AB774"/>
    <mergeCell ref="AC772:AC774"/>
    <mergeCell ref="AD772:AD774"/>
    <mergeCell ref="AF779:AF783"/>
    <mergeCell ref="AB777:AB778"/>
    <mergeCell ref="AC777:AC778"/>
    <mergeCell ref="AD777:AD778"/>
    <mergeCell ref="AE777:AE778"/>
    <mergeCell ref="AF777:AF778"/>
    <mergeCell ref="AF786:AF789"/>
    <mergeCell ref="W777:W778"/>
    <mergeCell ref="X777:X778"/>
    <mergeCell ref="Y777:Y778"/>
    <mergeCell ref="Z777:Z778"/>
    <mergeCell ref="AA777:AA778"/>
    <mergeCell ref="AC775:AC776"/>
    <mergeCell ref="AE775:AE776"/>
    <mergeCell ref="AF775:AF776"/>
    <mergeCell ref="Z779:Z783"/>
    <mergeCell ref="AA779:AA783"/>
    <mergeCell ref="AB779:AB783"/>
    <mergeCell ref="X779:X783"/>
    <mergeCell ref="Y779:Y783"/>
    <mergeCell ref="W779:W783"/>
    <mergeCell ref="AG779:AG783"/>
    <mergeCell ref="B772:B776"/>
    <mergeCell ref="C772:C776"/>
    <mergeCell ref="D772:D774"/>
    <mergeCell ref="U772:U774"/>
    <mergeCell ref="V772:V774"/>
    <mergeCell ref="D775:D776"/>
    <mergeCell ref="U775:U776"/>
    <mergeCell ref="V775:V776"/>
    <mergeCell ref="W775:W776"/>
    <mergeCell ref="X775:X776"/>
    <mergeCell ref="Y775:Y776"/>
    <mergeCell ref="Z775:Z776"/>
    <mergeCell ref="AA775:AA776"/>
    <mergeCell ref="AB775:AB776"/>
    <mergeCell ref="V779:V783"/>
    <mergeCell ref="AF767:AF768"/>
    <mergeCell ref="AG767:AG768"/>
    <mergeCell ref="D769:D770"/>
    <mergeCell ref="U769:U770"/>
    <mergeCell ref="V769:V770"/>
    <mergeCell ref="W769:W770"/>
    <mergeCell ref="X769:X770"/>
    <mergeCell ref="Y769:Y770"/>
    <mergeCell ref="Z769:Z770"/>
    <mergeCell ref="AA769:AA770"/>
    <mergeCell ref="AB769:AB770"/>
    <mergeCell ref="AC769:AC770"/>
    <mergeCell ref="AD769:AD770"/>
    <mergeCell ref="AE769:AE770"/>
    <mergeCell ref="AF769:AF770"/>
    <mergeCell ref="AG769:AG770"/>
    <mergeCell ref="AG772:AG774"/>
    <mergeCell ref="X767:X768"/>
    <mergeCell ref="Y767:Y768"/>
    <mergeCell ref="Z767:Z768"/>
    <mergeCell ref="AA767:AA768"/>
    <mergeCell ref="AB767:AB768"/>
    <mergeCell ref="AC767:AC768"/>
    <mergeCell ref="AD767:AD768"/>
    <mergeCell ref="AE767:AE768"/>
    <mergeCell ref="W767:W768"/>
    <mergeCell ref="D759:D760"/>
    <mergeCell ref="U759:U760"/>
    <mergeCell ref="AD765:AD766"/>
    <mergeCell ref="AE765:AE766"/>
    <mergeCell ref="AF765:AF766"/>
    <mergeCell ref="U763:U764"/>
    <mergeCell ref="V763:V764"/>
    <mergeCell ref="W763:W764"/>
    <mergeCell ref="X763:X764"/>
    <mergeCell ref="Y763:Y764"/>
    <mergeCell ref="Z763:Z764"/>
    <mergeCell ref="AA763:AA764"/>
    <mergeCell ref="AB763:AB764"/>
    <mergeCell ref="AC763:AC764"/>
    <mergeCell ref="AD763:AD764"/>
    <mergeCell ref="AE763:AE764"/>
    <mergeCell ref="AF763:AF764"/>
    <mergeCell ref="D763:D764"/>
    <mergeCell ref="Y765:Y766"/>
    <mergeCell ref="Z765:Z766"/>
    <mergeCell ref="AA765:AA766"/>
    <mergeCell ref="AB765:AB766"/>
    <mergeCell ref="AC765:AC766"/>
    <mergeCell ref="D765:D766"/>
    <mergeCell ref="U765:U766"/>
    <mergeCell ref="V765:V766"/>
    <mergeCell ref="W765:W766"/>
    <mergeCell ref="X765:X766"/>
    <mergeCell ref="D761:D762"/>
    <mergeCell ref="U761:U762"/>
    <mergeCell ref="V761:V762"/>
    <mergeCell ref="W761:W762"/>
    <mergeCell ref="AG763:AG764"/>
    <mergeCell ref="AD759:AD760"/>
    <mergeCell ref="AE759:AE760"/>
    <mergeCell ref="AF759:AF760"/>
    <mergeCell ref="AG759:AG760"/>
    <mergeCell ref="AD757:AD758"/>
    <mergeCell ref="AE757:AE758"/>
    <mergeCell ref="AF757:AF758"/>
    <mergeCell ref="AG757:AG758"/>
    <mergeCell ref="AD747:AD748"/>
    <mergeCell ref="AE747:AE748"/>
    <mergeCell ref="AF747:AF748"/>
    <mergeCell ref="AG747:AG748"/>
    <mergeCell ref="U754:U755"/>
    <mergeCell ref="V754:AG754"/>
    <mergeCell ref="AF761:AF762"/>
    <mergeCell ref="AG761:AG762"/>
    <mergeCell ref="AB759:AB760"/>
    <mergeCell ref="AC759:AC760"/>
    <mergeCell ref="V759:V760"/>
    <mergeCell ref="W759:W760"/>
    <mergeCell ref="X759:X760"/>
    <mergeCell ref="AC757:AC758"/>
    <mergeCell ref="AD761:AD762"/>
    <mergeCell ref="AE761:AE762"/>
    <mergeCell ref="X761:X762"/>
    <mergeCell ref="Y761:Y762"/>
    <mergeCell ref="Z761:Z762"/>
    <mergeCell ref="AA761:AA762"/>
    <mergeCell ref="AB761:AB762"/>
    <mergeCell ref="AC761:AC762"/>
    <mergeCell ref="AA741:AA743"/>
    <mergeCell ref="AB741:AB743"/>
    <mergeCell ref="AC741:AC743"/>
    <mergeCell ref="AD741:AD743"/>
    <mergeCell ref="AE741:AE743"/>
    <mergeCell ref="B753:Z753"/>
    <mergeCell ref="AA753:AG753"/>
    <mergeCell ref="A756:A800"/>
    <mergeCell ref="B756:B771"/>
    <mergeCell ref="C756:C771"/>
    <mergeCell ref="D757:D758"/>
    <mergeCell ref="U757:U758"/>
    <mergeCell ref="V757:V758"/>
    <mergeCell ref="W757:W758"/>
    <mergeCell ref="X757:X758"/>
    <mergeCell ref="Y757:Y758"/>
    <mergeCell ref="Z757:Z758"/>
    <mergeCell ref="AA757:AA758"/>
    <mergeCell ref="AB757:AB758"/>
    <mergeCell ref="Y747:Y748"/>
    <mergeCell ref="Z747:Z748"/>
    <mergeCell ref="AA747:AA748"/>
    <mergeCell ref="AB747:AB748"/>
    <mergeCell ref="AC747:AC748"/>
    <mergeCell ref="D747:D748"/>
    <mergeCell ref="U747:U748"/>
    <mergeCell ref="V747:V748"/>
    <mergeCell ref="W747:W748"/>
    <mergeCell ref="X747:X748"/>
    <mergeCell ref="Y759:Y760"/>
    <mergeCell ref="Z759:Z760"/>
    <mergeCell ref="AA759:AA760"/>
    <mergeCell ref="U739:U740"/>
    <mergeCell ref="V739:AG739"/>
    <mergeCell ref="B741:B748"/>
    <mergeCell ref="C741:C748"/>
    <mergeCell ref="D741:D743"/>
    <mergeCell ref="U741:U743"/>
    <mergeCell ref="V741:V743"/>
    <mergeCell ref="W741:W743"/>
    <mergeCell ref="X741:X743"/>
    <mergeCell ref="Y741:Y743"/>
    <mergeCell ref="Z741:Z743"/>
    <mergeCell ref="A739:A740"/>
    <mergeCell ref="B739:B740"/>
    <mergeCell ref="C739:C740"/>
    <mergeCell ref="D739:H739"/>
    <mergeCell ref="I739:T739"/>
    <mergeCell ref="AF741:AF743"/>
    <mergeCell ref="AG741:AG743"/>
    <mergeCell ref="D744:D746"/>
    <mergeCell ref="U744:U746"/>
    <mergeCell ref="V744:V746"/>
    <mergeCell ref="W744:W746"/>
    <mergeCell ref="X744:X746"/>
    <mergeCell ref="Y744:Y746"/>
    <mergeCell ref="Z744:Z746"/>
    <mergeCell ref="AA744:AA746"/>
    <mergeCell ref="AB744:AB746"/>
    <mergeCell ref="AC744:AC746"/>
    <mergeCell ref="AD744:AD746"/>
    <mergeCell ref="AE744:AE746"/>
    <mergeCell ref="AF744:AF746"/>
    <mergeCell ref="AG744:AG746"/>
    <mergeCell ref="A734:AG734"/>
    <mergeCell ref="A735:A738"/>
    <mergeCell ref="B735:Z735"/>
    <mergeCell ref="AA735:AG735"/>
    <mergeCell ref="B736:Z736"/>
    <mergeCell ref="AA736:AG737"/>
    <mergeCell ref="B737:Z737"/>
    <mergeCell ref="B738:Z738"/>
    <mergeCell ref="AA738:AG738"/>
    <mergeCell ref="I616:T616"/>
    <mergeCell ref="U616:U617"/>
    <mergeCell ref="V616:AG616"/>
    <mergeCell ref="A611:AG611"/>
    <mergeCell ref="V618:V623"/>
    <mergeCell ref="A612:A615"/>
    <mergeCell ref="B612:Z612"/>
    <mergeCell ref="AA612:AG612"/>
    <mergeCell ref="B613:Z613"/>
    <mergeCell ref="AA613:AG614"/>
    <mergeCell ref="B614:Z614"/>
    <mergeCell ref="B615:Z615"/>
    <mergeCell ref="AA615:AG615"/>
    <mergeCell ref="A616:A617"/>
    <mergeCell ref="B616:B617"/>
    <mergeCell ref="C616:C617"/>
    <mergeCell ref="D616:H616"/>
    <mergeCell ref="C689:C694"/>
    <mergeCell ref="D689:D694"/>
    <mergeCell ref="U689:U694"/>
    <mergeCell ref="V689:V694"/>
    <mergeCell ref="W689:W694"/>
    <mergeCell ref="X689:X694"/>
    <mergeCell ref="D675:D679"/>
    <mergeCell ref="U675:U679"/>
    <mergeCell ref="AC689:AC694"/>
    <mergeCell ref="AD689:AD694"/>
    <mergeCell ref="AE689:AE694"/>
    <mergeCell ref="AF689:AF694"/>
    <mergeCell ref="B670:B674"/>
    <mergeCell ref="C670:C674"/>
    <mergeCell ref="D670:D674"/>
    <mergeCell ref="U670:U674"/>
    <mergeCell ref="V670:V674"/>
    <mergeCell ref="W670:W674"/>
    <mergeCell ref="X670:X674"/>
    <mergeCell ref="Y670:Y674"/>
    <mergeCell ref="Z670:Z674"/>
    <mergeCell ref="AA670:AA674"/>
    <mergeCell ref="AB670:AB674"/>
    <mergeCell ref="B675:B679"/>
    <mergeCell ref="C675:C679"/>
    <mergeCell ref="AF680:AF688"/>
    <mergeCell ref="AG675:AG679"/>
    <mergeCell ref="AA665:AA669"/>
    <mergeCell ref="AB665:AB669"/>
    <mergeCell ref="AC665:AC669"/>
    <mergeCell ref="AD665:AD669"/>
    <mergeCell ref="AA659:AA664"/>
    <mergeCell ref="AB659:AB664"/>
    <mergeCell ref="V675:V679"/>
    <mergeCell ref="W675:W679"/>
    <mergeCell ref="X675:X679"/>
    <mergeCell ref="Y675:Y679"/>
    <mergeCell ref="Z675:Z679"/>
    <mergeCell ref="AA675:AA679"/>
    <mergeCell ref="AB675:AB679"/>
    <mergeCell ref="AC675:AC679"/>
    <mergeCell ref="AD675:AD679"/>
    <mergeCell ref="AE675:AE679"/>
    <mergeCell ref="AF675:AF679"/>
    <mergeCell ref="AC670:AC674"/>
    <mergeCell ref="AD670:AD674"/>
    <mergeCell ref="AE670:AE674"/>
    <mergeCell ref="AF670:AF674"/>
    <mergeCell ref="AG670:AG674"/>
    <mergeCell ref="AE659:AE664"/>
    <mergeCell ref="V659:V664"/>
    <mergeCell ref="W659:W664"/>
    <mergeCell ref="X659:X664"/>
    <mergeCell ref="Y659:Y664"/>
    <mergeCell ref="Z659:Z664"/>
    <mergeCell ref="B659:B664"/>
    <mergeCell ref="C659:C664"/>
    <mergeCell ref="D659:D664"/>
    <mergeCell ref="U659:U664"/>
    <mergeCell ref="AD655:AD658"/>
    <mergeCell ref="AE655:AE658"/>
    <mergeCell ref="AF655:AF658"/>
    <mergeCell ref="AG655:AG658"/>
    <mergeCell ref="AE665:AE669"/>
    <mergeCell ref="AF665:AF669"/>
    <mergeCell ref="AG665:AG669"/>
    <mergeCell ref="AF659:AF664"/>
    <mergeCell ref="AG659:AG664"/>
    <mergeCell ref="B665:B669"/>
    <mergeCell ref="C665:C669"/>
    <mergeCell ref="D665:D669"/>
    <mergeCell ref="U665:U669"/>
    <mergeCell ref="V665:V669"/>
    <mergeCell ref="W665:W669"/>
    <mergeCell ref="X665:X669"/>
    <mergeCell ref="Y665:Y669"/>
    <mergeCell ref="Z665:Z669"/>
    <mergeCell ref="AF648:AF654"/>
    <mergeCell ref="AG648:AG654"/>
    <mergeCell ref="A655:A669"/>
    <mergeCell ref="B655:B658"/>
    <mergeCell ref="C655:C658"/>
    <mergeCell ref="D655:D658"/>
    <mergeCell ref="V655:V658"/>
    <mergeCell ref="W655:W658"/>
    <mergeCell ref="X655:X658"/>
    <mergeCell ref="Y655:Y658"/>
    <mergeCell ref="Z655:Z658"/>
    <mergeCell ref="AA655:AA658"/>
    <mergeCell ref="AB655:AB658"/>
    <mergeCell ref="AC655:AC658"/>
    <mergeCell ref="AA648:AA654"/>
    <mergeCell ref="AB648:AB654"/>
    <mergeCell ref="AC648:AC654"/>
    <mergeCell ref="AD648:AD654"/>
    <mergeCell ref="AE648:AE654"/>
    <mergeCell ref="V648:V654"/>
    <mergeCell ref="W648:W654"/>
    <mergeCell ref="X648:X654"/>
    <mergeCell ref="Y648:Y654"/>
    <mergeCell ref="Z648:Z654"/>
    <mergeCell ref="A618:A654"/>
    <mergeCell ref="B648:B654"/>
    <mergeCell ref="C648:C654"/>
    <mergeCell ref="D648:D654"/>
    <mergeCell ref="U648:U654"/>
    <mergeCell ref="AC659:AC664"/>
    <mergeCell ref="AD659:AD664"/>
    <mergeCell ref="AE640:AE647"/>
    <mergeCell ref="AF640:AF647"/>
    <mergeCell ref="AG640:AG647"/>
    <mergeCell ref="V640:V647"/>
    <mergeCell ref="AF636:AF639"/>
    <mergeCell ref="AG636:AG639"/>
    <mergeCell ref="B640:B647"/>
    <mergeCell ref="C640:C647"/>
    <mergeCell ref="D640:D647"/>
    <mergeCell ref="U640:U647"/>
    <mergeCell ref="W640:W647"/>
    <mergeCell ref="X640:X647"/>
    <mergeCell ref="Y640:Y647"/>
    <mergeCell ref="Z640:Z647"/>
    <mergeCell ref="AA640:AA647"/>
    <mergeCell ref="AB640:AB647"/>
    <mergeCell ref="AC640:AC647"/>
    <mergeCell ref="AD640:AD647"/>
    <mergeCell ref="AG631:AG635"/>
    <mergeCell ref="B636:B639"/>
    <mergeCell ref="C636:C639"/>
    <mergeCell ref="D636:D639"/>
    <mergeCell ref="U636:U639"/>
    <mergeCell ref="V636:V639"/>
    <mergeCell ref="W636:W639"/>
    <mergeCell ref="X636:X639"/>
    <mergeCell ref="Y636:Y639"/>
    <mergeCell ref="Z636:Z639"/>
    <mergeCell ref="AA636:AA639"/>
    <mergeCell ref="AB636:AB639"/>
    <mergeCell ref="AC636:AC639"/>
    <mergeCell ref="AD636:AD639"/>
    <mergeCell ref="AE636:AE639"/>
    <mergeCell ref="AB631:AB635"/>
    <mergeCell ref="AC631:AC635"/>
    <mergeCell ref="AD631:AD635"/>
    <mergeCell ref="AE631:AE635"/>
    <mergeCell ref="AF631:AF635"/>
    <mergeCell ref="W631:W635"/>
    <mergeCell ref="X631:X635"/>
    <mergeCell ref="Y631:Y635"/>
    <mergeCell ref="Z631:Z635"/>
    <mergeCell ref="AA631:AA635"/>
    <mergeCell ref="B631:B635"/>
    <mergeCell ref="C631:C635"/>
    <mergeCell ref="D631:D635"/>
    <mergeCell ref="U631:U635"/>
    <mergeCell ref="V631:V635"/>
    <mergeCell ref="V624:V630"/>
    <mergeCell ref="AD624:AD630"/>
    <mergeCell ref="AE624:AE630"/>
    <mergeCell ref="AF624:AF630"/>
    <mergeCell ref="AG624:AG630"/>
    <mergeCell ref="AF618:AF623"/>
    <mergeCell ref="AG618:AG623"/>
    <mergeCell ref="B624:B630"/>
    <mergeCell ref="C624:C630"/>
    <mergeCell ref="D624:D630"/>
    <mergeCell ref="U624:U630"/>
    <mergeCell ref="W624:W630"/>
    <mergeCell ref="X624:X630"/>
    <mergeCell ref="Y624:Y630"/>
    <mergeCell ref="Z624:Z630"/>
    <mergeCell ref="AA624:AA630"/>
    <mergeCell ref="AB624:AB630"/>
    <mergeCell ref="AC624:AC630"/>
    <mergeCell ref="AA618:AA623"/>
    <mergeCell ref="AB618:AB623"/>
    <mergeCell ref="AC618:AC623"/>
    <mergeCell ref="AD618:AD623"/>
    <mergeCell ref="AE618:AE623"/>
    <mergeCell ref="W618:W623"/>
    <mergeCell ref="X618:X623"/>
    <mergeCell ref="Y618:Y623"/>
    <mergeCell ref="Z618:Z623"/>
    <mergeCell ref="B618:B623"/>
    <mergeCell ref="C618:C623"/>
    <mergeCell ref="D618:D623"/>
    <mergeCell ref="U618:U623"/>
    <mergeCell ref="AG606:AG607"/>
    <mergeCell ref="D608:D610"/>
    <mergeCell ref="U608:U610"/>
    <mergeCell ref="V608:V610"/>
    <mergeCell ref="W608:W610"/>
    <mergeCell ref="X608:X610"/>
    <mergeCell ref="Y608:Y610"/>
    <mergeCell ref="Z608:Z610"/>
    <mergeCell ref="AA608:AA610"/>
    <mergeCell ref="AB608:AB610"/>
    <mergeCell ref="AC608:AC610"/>
    <mergeCell ref="AD608:AD610"/>
    <mergeCell ref="AE608:AE610"/>
    <mergeCell ref="AF608:AF610"/>
    <mergeCell ref="AG608:AG610"/>
    <mergeCell ref="AD603:AD605"/>
    <mergeCell ref="AE603:AE605"/>
    <mergeCell ref="AF603:AF605"/>
    <mergeCell ref="AG603:AG605"/>
    <mergeCell ref="D606:D607"/>
    <mergeCell ref="U606:U607"/>
    <mergeCell ref="V606:V607"/>
    <mergeCell ref="W606:W607"/>
    <mergeCell ref="X606:X607"/>
    <mergeCell ref="Y606:Y607"/>
    <mergeCell ref="Z606:Z607"/>
    <mergeCell ref="AA606:AA607"/>
    <mergeCell ref="AD606:AD607"/>
    <mergeCell ref="AE606:AE607"/>
    <mergeCell ref="U597:U599"/>
    <mergeCell ref="Y603:Y605"/>
    <mergeCell ref="Z603:Z605"/>
    <mergeCell ref="AA603:AA605"/>
    <mergeCell ref="AB603:AB605"/>
    <mergeCell ref="AC603:AC605"/>
    <mergeCell ref="D603:D605"/>
    <mergeCell ref="U603:U605"/>
    <mergeCell ref="V603:V605"/>
    <mergeCell ref="W603:W605"/>
    <mergeCell ref="X603:X605"/>
    <mergeCell ref="C603:C610"/>
    <mergeCell ref="AB606:AB607"/>
    <mergeCell ref="AC606:AC607"/>
    <mergeCell ref="AF597:AF599"/>
    <mergeCell ref="B597:B602"/>
    <mergeCell ref="C597:C602"/>
    <mergeCell ref="AF606:AF607"/>
    <mergeCell ref="X597:X599"/>
    <mergeCell ref="Y593:Y596"/>
    <mergeCell ref="Z593:Z596"/>
    <mergeCell ref="AA593:AA596"/>
    <mergeCell ref="AB593:AB596"/>
    <mergeCell ref="AC593:AC596"/>
    <mergeCell ref="AD593:AD596"/>
    <mergeCell ref="AE593:AE596"/>
    <mergeCell ref="AG597:AG599"/>
    <mergeCell ref="D600:D602"/>
    <mergeCell ref="U600:U602"/>
    <mergeCell ref="V600:V602"/>
    <mergeCell ref="W600:W602"/>
    <mergeCell ref="X600:X602"/>
    <mergeCell ref="Y600:Y602"/>
    <mergeCell ref="Z600:Z602"/>
    <mergeCell ref="AA600:AA602"/>
    <mergeCell ref="AB600:AB602"/>
    <mergeCell ref="AC600:AC602"/>
    <mergeCell ref="AD600:AD602"/>
    <mergeCell ref="AE600:AE602"/>
    <mergeCell ref="AF600:AF602"/>
    <mergeCell ref="AG600:AG602"/>
    <mergeCell ref="AA597:AA599"/>
    <mergeCell ref="AB597:AB599"/>
    <mergeCell ref="AC597:AC599"/>
    <mergeCell ref="AD597:AD599"/>
    <mergeCell ref="AE597:AE599"/>
    <mergeCell ref="V597:V599"/>
    <mergeCell ref="W597:W599"/>
    <mergeCell ref="Y597:Y599"/>
    <mergeCell ref="Z597:Z599"/>
    <mergeCell ref="D597:D599"/>
    <mergeCell ref="U589:U590"/>
    <mergeCell ref="V589:AG589"/>
    <mergeCell ref="A591:A596"/>
    <mergeCell ref="B591:B596"/>
    <mergeCell ref="C591:C592"/>
    <mergeCell ref="D591:D592"/>
    <mergeCell ref="U591:U592"/>
    <mergeCell ref="V591:V592"/>
    <mergeCell ref="W591:W592"/>
    <mergeCell ref="X591:X592"/>
    <mergeCell ref="Y591:Y592"/>
    <mergeCell ref="Z591:Z592"/>
    <mergeCell ref="AA591:AA592"/>
    <mergeCell ref="AB591:AB592"/>
    <mergeCell ref="AC591:AC592"/>
    <mergeCell ref="AD591:AD592"/>
    <mergeCell ref="A589:A590"/>
    <mergeCell ref="B589:B590"/>
    <mergeCell ref="C589:C590"/>
    <mergeCell ref="D589:H589"/>
    <mergeCell ref="I589:T589"/>
    <mergeCell ref="AF593:AF596"/>
    <mergeCell ref="AG593:AG596"/>
    <mergeCell ref="AE591:AE592"/>
    <mergeCell ref="AF591:AF592"/>
    <mergeCell ref="AG591:AG592"/>
    <mergeCell ref="C593:C596"/>
    <mergeCell ref="D593:D596"/>
    <mergeCell ref="U593:U596"/>
    <mergeCell ref="V593:V596"/>
    <mergeCell ref="W593:W596"/>
    <mergeCell ref="X593:X596"/>
    <mergeCell ref="B580:B583"/>
    <mergeCell ref="C580:C583"/>
    <mergeCell ref="D580:D581"/>
    <mergeCell ref="U580:U581"/>
    <mergeCell ref="V580:V581"/>
    <mergeCell ref="W580:W581"/>
    <mergeCell ref="X580:X581"/>
    <mergeCell ref="Y580:Y581"/>
    <mergeCell ref="Z580:Z581"/>
    <mergeCell ref="AA580:AA581"/>
    <mergeCell ref="AB580:AB581"/>
    <mergeCell ref="AC580:AC581"/>
    <mergeCell ref="AD580:AD581"/>
    <mergeCell ref="AG580:AG581"/>
    <mergeCell ref="D582:D583"/>
    <mergeCell ref="U582:U583"/>
    <mergeCell ref="V582:V583"/>
    <mergeCell ref="AG582:AG583"/>
    <mergeCell ref="W582:W583"/>
    <mergeCell ref="X582:X583"/>
    <mergeCell ref="Y582:Y583"/>
    <mergeCell ref="Z582:Z583"/>
    <mergeCell ref="AA582:AA583"/>
    <mergeCell ref="AB582:AB583"/>
    <mergeCell ref="AC582:AC583"/>
    <mergeCell ref="AD582:AD583"/>
    <mergeCell ref="AE582:AE583"/>
    <mergeCell ref="AF582:AF583"/>
    <mergeCell ref="AF580:AF581"/>
    <mergeCell ref="AG578:AG579"/>
    <mergeCell ref="AD569:AD571"/>
    <mergeCell ref="AA574:AA575"/>
    <mergeCell ref="AE578:AE579"/>
    <mergeCell ref="AF578:AF579"/>
    <mergeCell ref="AE576:AE577"/>
    <mergeCell ref="AF576:AF577"/>
    <mergeCell ref="AG576:AG577"/>
    <mergeCell ref="AD572:AD573"/>
    <mergeCell ref="AE572:AE573"/>
    <mergeCell ref="B578:B579"/>
    <mergeCell ref="C578:C579"/>
    <mergeCell ref="D578:D579"/>
    <mergeCell ref="U578:U579"/>
    <mergeCell ref="V578:V579"/>
    <mergeCell ref="W578:W579"/>
    <mergeCell ref="X578:X579"/>
    <mergeCell ref="Y578:Y579"/>
    <mergeCell ref="Z578:Z579"/>
    <mergeCell ref="AA578:AA579"/>
    <mergeCell ref="AB578:AB579"/>
    <mergeCell ref="AC578:AC579"/>
    <mergeCell ref="AD578:AD579"/>
    <mergeCell ref="U576:U577"/>
    <mergeCell ref="V576:V577"/>
    <mergeCell ref="W576:W577"/>
    <mergeCell ref="X576:X577"/>
    <mergeCell ref="Y576:Y577"/>
    <mergeCell ref="Z576:Z577"/>
    <mergeCell ref="AA576:AA577"/>
    <mergeCell ref="AB576:AB577"/>
    <mergeCell ref="AC576:AC577"/>
    <mergeCell ref="AD576:AD577"/>
    <mergeCell ref="C576:C577"/>
    <mergeCell ref="D576:D577"/>
    <mergeCell ref="AF572:AF573"/>
    <mergeCell ref="D574:D575"/>
    <mergeCell ref="U574:U575"/>
    <mergeCell ref="V574:V575"/>
    <mergeCell ref="W574:W575"/>
    <mergeCell ref="X574:X575"/>
    <mergeCell ref="Y574:Y575"/>
    <mergeCell ref="Z574:Z575"/>
    <mergeCell ref="AB574:AB575"/>
    <mergeCell ref="AC574:AC575"/>
    <mergeCell ref="AD574:AD575"/>
    <mergeCell ref="AE574:AE575"/>
    <mergeCell ref="AF574:AF575"/>
    <mergeCell ref="U563:U564"/>
    <mergeCell ref="C563:C575"/>
    <mergeCell ref="AE569:AE571"/>
    <mergeCell ref="AF569:AF571"/>
    <mergeCell ref="Y563:Y564"/>
    <mergeCell ref="Z563:Z564"/>
    <mergeCell ref="AA563:AA564"/>
    <mergeCell ref="AB563:AB564"/>
    <mergeCell ref="AC563:AC564"/>
    <mergeCell ref="AD563:AD564"/>
    <mergeCell ref="U565:U566"/>
    <mergeCell ref="V565:V566"/>
    <mergeCell ref="AG569:AG571"/>
    <mergeCell ref="A572:A575"/>
    <mergeCell ref="B572:B575"/>
    <mergeCell ref="D572:D573"/>
    <mergeCell ref="U572:U573"/>
    <mergeCell ref="V572:V573"/>
    <mergeCell ref="W572:W573"/>
    <mergeCell ref="X572:X573"/>
    <mergeCell ref="Y572:Y573"/>
    <mergeCell ref="Z572:Z573"/>
    <mergeCell ref="AA572:AA573"/>
    <mergeCell ref="AB572:AB573"/>
    <mergeCell ref="AC572:AC573"/>
    <mergeCell ref="Y569:Y571"/>
    <mergeCell ref="Z569:Z571"/>
    <mergeCell ref="AA569:AA571"/>
    <mergeCell ref="AB569:AB571"/>
    <mergeCell ref="AC569:AC571"/>
    <mergeCell ref="D569:D571"/>
    <mergeCell ref="U569:U571"/>
    <mergeCell ref="V569:V571"/>
    <mergeCell ref="W569:W571"/>
    <mergeCell ref="X569:X571"/>
    <mergeCell ref="B563:B571"/>
    <mergeCell ref="V563:V564"/>
    <mergeCell ref="W563:W564"/>
    <mergeCell ref="X563:X564"/>
    <mergeCell ref="AE563:AE564"/>
    <mergeCell ref="AF563:AF564"/>
    <mergeCell ref="AG563:AG564"/>
    <mergeCell ref="AE565:AE566"/>
    <mergeCell ref="A554:A571"/>
    <mergeCell ref="B561:B562"/>
    <mergeCell ref="D561:D562"/>
    <mergeCell ref="U561:U562"/>
    <mergeCell ref="V561:V562"/>
    <mergeCell ref="W561:W562"/>
    <mergeCell ref="AF565:AF566"/>
    <mergeCell ref="AG565:AG566"/>
    <mergeCell ref="D567:D568"/>
    <mergeCell ref="U567:U568"/>
    <mergeCell ref="V567:V568"/>
    <mergeCell ref="W567:W568"/>
    <mergeCell ref="X567:X568"/>
    <mergeCell ref="Y567:Y568"/>
    <mergeCell ref="Z567:Z568"/>
    <mergeCell ref="AA567:AA568"/>
    <mergeCell ref="AB567:AB568"/>
    <mergeCell ref="AC567:AC568"/>
    <mergeCell ref="AD567:AD568"/>
    <mergeCell ref="AE567:AE568"/>
    <mergeCell ref="AF567:AF568"/>
    <mergeCell ref="AG567:AG568"/>
    <mergeCell ref="D563:D564"/>
    <mergeCell ref="AG561:AG562"/>
    <mergeCell ref="W565:W566"/>
    <mergeCell ref="X565:X566"/>
    <mergeCell ref="Y565:Y566"/>
    <mergeCell ref="Z565:Z566"/>
    <mergeCell ref="AA565:AA566"/>
    <mergeCell ref="AB565:AB566"/>
    <mergeCell ref="AC565:AC566"/>
    <mergeCell ref="AD565:AD566"/>
    <mergeCell ref="D565:D566"/>
    <mergeCell ref="V554:V555"/>
    <mergeCell ref="W554:W555"/>
    <mergeCell ref="X554:X555"/>
    <mergeCell ref="Y554:Y555"/>
    <mergeCell ref="Z554:Z555"/>
    <mergeCell ref="AA554:AA555"/>
    <mergeCell ref="AB554:AB555"/>
    <mergeCell ref="AC554:AC555"/>
    <mergeCell ref="AD554:AD555"/>
    <mergeCell ref="AD556:AD558"/>
    <mergeCell ref="AE556:AE558"/>
    <mergeCell ref="AE554:AE555"/>
    <mergeCell ref="AF554:AF555"/>
    <mergeCell ref="X561:X562"/>
    <mergeCell ref="Y561:Y562"/>
    <mergeCell ref="Z561:Z562"/>
    <mergeCell ref="AA561:AA562"/>
    <mergeCell ref="AB561:AB562"/>
    <mergeCell ref="AC561:AC562"/>
    <mergeCell ref="AD561:AD562"/>
    <mergeCell ref="AE561:AE562"/>
    <mergeCell ref="AF561:AF562"/>
    <mergeCell ref="AG554:AG555"/>
    <mergeCell ref="B556:B560"/>
    <mergeCell ref="D556:D558"/>
    <mergeCell ref="U556:U558"/>
    <mergeCell ref="V556:V558"/>
    <mergeCell ref="W556:W558"/>
    <mergeCell ref="X556:X558"/>
    <mergeCell ref="Y556:Y558"/>
    <mergeCell ref="Z556:Z558"/>
    <mergeCell ref="AA556:AA558"/>
    <mergeCell ref="AB556:AB558"/>
    <mergeCell ref="AC556:AC558"/>
    <mergeCell ref="AF556:AF558"/>
    <mergeCell ref="AG556:AG558"/>
    <mergeCell ref="D559:D560"/>
    <mergeCell ref="U559:U560"/>
    <mergeCell ref="V559:V560"/>
    <mergeCell ref="W559:W560"/>
    <mergeCell ref="X559:X560"/>
    <mergeCell ref="Y559:Y560"/>
    <mergeCell ref="Z559:Z560"/>
    <mergeCell ref="AA559:AA560"/>
    <mergeCell ref="AB559:AB560"/>
    <mergeCell ref="AC559:AC560"/>
    <mergeCell ref="AD559:AD560"/>
    <mergeCell ref="AE559:AE560"/>
    <mergeCell ref="AF559:AF560"/>
    <mergeCell ref="AG559:AG560"/>
    <mergeCell ref="D554:D555"/>
    <mergeCell ref="U554:U555"/>
    <mergeCell ref="B554:B555"/>
    <mergeCell ref="C554:C562"/>
    <mergeCell ref="B529:B540"/>
    <mergeCell ref="C529:C533"/>
    <mergeCell ref="D529:D533"/>
    <mergeCell ref="U529:U533"/>
    <mergeCell ref="Z541:Z543"/>
    <mergeCell ref="AB541:AB543"/>
    <mergeCell ref="AC541:AC543"/>
    <mergeCell ref="AD541:AD543"/>
    <mergeCell ref="AE541:AE543"/>
    <mergeCell ref="AF541:AF543"/>
    <mergeCell ref="AG541:AG543"/>
    <mergeCell ref="V534:V540"/>
    <mergeCell ref="W534:W540"/>
    <mergeCell ref="X534:X540"/>
    <mergeCell ref="AD527:AD528"/>
    <mergeCell ref="AE527:AE528"/>
    <mergeCell ref="AG527:AG528"/>
    <mergeCell ref="V527:V528"/>
    <mergeCell ref="W527:W528"/>
    <mergeCell ref="X527:X528"/>
    <mergeCell ref="Y527:Y528"/>
    <mergeCell ref="Z527:Z528"/>
    <mergeCell ref="AA527:AA528"/>
    <mergeCell ref="AF529:AF533"/>
    <mergeCell ref="B524:B528"/>
    <mergeCell ref="U524:U526"/>
    <mergeCell ref="V524:V526"/>
    <mergeCell ref="W524:W526"/>
    <mergeCell ref="X524:X526"/>
    <mergeCell ref="Y524:Y526"/>
    <mergeCell ref="Z524:Z526"/>
    <mergeCell ref="AA524:AA526"/>
    <mergeCell ref="AG524:AG526"/>
    <mergeCell ref="D527:D528"/>
    <mergeCell ref="U527:U528"/>
    <mergeCell ref="AF527:AF528"/>
    <mergeCell ref="C541:C543"/>
    <mergeCell ref="D541:D543"/>
    <mergeCell ref="U541:U543"/>
    <mergeCell ref="AA541:AA543"/>
    <mergeCell ref="V541:V543"/>
    <mergeCell ref="W541:W543"/>
    <mergeCell ref="X541:X543"/>
    <mergeCell ref="Y541:Y543"/>
    <mergeCell ref="AE544:AE546"/>
    <mergeCell ref="AF544:AF546"/>
    <mergeCell ref="W544:W546"/>
    <mergeCell ref="X544:X546"/>
    <mergeCell ref="Y544:Y546"/>
    <mergeCell ref="Z544:Z546"/>
    <mergeCell ref="AD544:AD546"/>
    <mergeCell ref="AA544:AA546"/>
    <mergeCell ref="C544:C546"/>
    <mergeCell ref="D544:D546"/>
    <mergeCell ref="U544:U546"/>
    <mergeCell ref="V544:V546"/>
    <mergeCell ref="AG529:AG533"/>
    <mergeCell ref="C534:C540"/>
    <mergeCell ref="D534:D540"/>
    <mergeCell ref="U534:U540"/>
    <mergeCell ref="AG534:AG540"/>
    <mergeCell ref="C524:C528"/>
    <mergeCell ref="D524:D526"/>
    <mergeCell ref="AB524:AB526"/>
    <mergeCell ref="A552:A553"/>
    <mergeCell ref="B552:B553"/>
    <mergeCell ref="C552:C553"/>
    <mergeCell ref="D552:H552"/>
    <mergeCell ref="I552:T552"/>
    <mergeCell ref="A548:A551"/>
    <mergeCell ref="B548:Z548"/>
    <mergeCell ref="AA548:AG548"/>
    <mergeCell ref="B549:Z549"/>
    <mergeCell ref="AA549:AG550"/>
    <mergeCell ref="B550:Z550"/>
    <mergeCell ref="B551:Z551"/>
    <mergeCell ref="AA551:AG551"/>
    <mergeCell ref="AG544:AG546"/>
    <mergeCell ref="A547:AG547"/>
    <mergeCell ref="AB544:AB546"/>
    <mergeCell ref="AC544:AC546"/>
    <mergeCell ref="U552:U553"/>
    <mergeCell ref="V552:AG552"/>
    <mergeCell ref="B544:B546"/>
    <mergeCell ref="B521:B523"/>
    <mergeCell ref="C521:C523"/>
    <mergeCell ref="D521:D523"/>
    <mergeCell ref="U521:U523"/>
    <mergeCell ref="B519:B520"/>
    <mergeCell ref="C519:C520"/>
    <mergeCell ref="D519:D520"/>
    <mergeCell ref="U519:U520"/>
    <mergeCell ref="AD519:AD520"/>
    <mergeCell ref="AB527:AB528"/>
    <mergeCell ref="AC527:AC528"/>
    <mergeCell ref="V519:V520"/>
    <mergeCell ref="W519:W520"/>
    <mergeCell ref="X519:X520"/>
    <mergeCell ref="Y519:Y520"/>
    <mergeCell ref="AA519:AA520"/>
    <mergeCell ref="AB519:AB520"/>
    <mergeCell ref="AC519:AC520"/>
    <mergeCell ref="V521:V523"/>
    <mergeCell ref="W521:W523"/>
    <mergeCell ref="X521:X523"/>
    <mergeCell ref="Y521:Y523"/>
    <mergeCell ref="Z521:Z523"/>
    <mergeCell ref="AA521:AA523"/>
    <mergeCell ref="AB521:AB523"/>
    <mergeCell ref="AC521:AC523"/>
    <mergeCell ref="U506:U514"/>
    <mergeCell ref="AG506:AG514"/>
    <mergeCell ref="D515:D518"/>
    <mergeCell ref="U515:U518"/>
    <mergeCell ref="AC515:AC518"/>
    <mergeCell ref="U500:U501"/>
    <mergeCell ref="V500:AG500"/>
    <mergeCell ref="C502:C518"/>
    <mergeCell ref="D502:D503"/>
    <mergeCell ref="U502:U503"/>
    <mergeCell ref="W502:W503"/>
    <mergeCell ref="D504:D505"/>
    <mergeCell ref="U504:U505"/>
    <mergeCell ref="Y504:Y505"/>
    <mergeCell ref="D506:D514"/>
    <mergeCell ref="A500:A501"/>
    <mergeCell ref="B500:B501"/>
    <mergeCell ref="C500:C501"/>
    <mergeCell ref="D500:H500"/>
    <mergeCell ref="I500:T500"/>
    <mergeCell ref="V502:V503"/>
    <mergeCell ref="X502:X503"/>
    <mergeCell ref="Y502:Y503"/>
    <mergeCell ref="V504:V505"/>
    <mergeCell ref="Z504:Z505"/>
    <mergeCell ref="AA504:AA505"/>
    <mergeCell ref="AB504:AB505"/>
    <mergeCell ref="AA515:AA518"/>
    <mergeCell ref="AB515:AB518"/>
    <mergeCell ref="AD515:AD518"/>
    <mergeCell ref="AE515:AE518"/>
    <mergeCell ref="AA502:AA503"/>
    <mergeCell ref="A496:A499"/>
    <mergeCell ref="B496:Z496"/>
    <mergeCell ref="AA496:AG496"/>
    <mergeCell ref="B497:Z497"/>
    <mergeCell ref="AA497:AG498"/>
    <mergeCell ref="B498:Z498"/>
    <mergeCell ref="B499:Z499"/>
    <mergeCell ref="AA499:AG499"/>
    <mergeCell ref="A495:AG495"/>
    <mergeCell ref="D483:D484"/>
    <mergeCell ref="U483:U484"/>
    <mergeCell ref="V483:V484"/>
    <mergeCell ref="W483:W484"/>
    <mergeCell ref="X483:X484"/>
    <mergeCell ref="Y483:Y484"/>
    <mergeCell ref="Z483:Z484"/>
    <mergeCell ref="AA483:AA484"/>
    <mergeCell ref="AB483:AB484"/>
    <mergeCell ref="AC483:AC484"/>
    <mergeCell ref="AD483:AD484"/>
    <mergeCell ref="AE483:AE484"/>
    <mergeCell ref="AF483:AF484"/>
    <mergeCell ref="AG483:AG484"/>
    <mergeCell ref="D490:D492"/>
    <mergeCell ref="U490:U492"/>
    <mergeCell ref="V490:V492"/>
    <mergeCell ref="D487:D489"/>
    <mergeCell ref="U487:U489"/>
    <mergeCell ref="V487:V489"/>
    <mergeCell ref="W487:W489"/>
    <mergeCell ref="X487:X489"/>
    <mergeCell ref="Y487:Y489"/>
    <mergeCell ref="Y481:Y482"/>
    <mergeCell ref="Z481:Z482"/>
    <mergeCell ref="AA481:AA482"/>
    <mergeCell ref="AB481:AB482"/>
    <mergeCell ref="AC481:AC482"/>
    <mergeCell ref="AD481:AD482"/>
    <mergeCell ref="AE481:AE482"/>
    <mergeCell ref="AF481:AF482"/>
    <mergeCell ref="AG481:AG482"/>
    <mergeCell ref="AB479:AB480"/>
    <mergeCell ref="AC479:AC480"/>
    <mergeCell ref="AD479:AD480"/>
    <mergeCell ref="AE479:AE480"/>
    <mergeCell ref="AF479:AF480"/>
    <mergeCell ref="W479:W480"/>
    <mergeCell ref="X479:X480"/>
    <mergeCell ref="Y479:Y480"/>
    <mergeCell ref="Z479:Z480"/>
    <mergeCell ref="AA479:AA480"/>
    <mergeCell ref="U447:U448"/>
    <mergeCell ref="V447:AG447"/>
    <mergeCell ref="A447:A448"/>
    <mergeCell ref="B447:B448"/>
    <mergeCell ref="C447:C448"/>
    <mergeCell ref="D447:H447"/>
    <mergeCell ref="I447:T447"/>
    <mergeCell ref="AA451:AA453"/>
    <mergeCell ref="AB451:AB453"/>
    <mergeCell ref="AC451:AC453"/>
    <mergeCell ref="AD451:AD453"/>
    <mergeCell ref="AE451:AE453"/>
    <mergeCell ref="AF451:AF453"/>
    <mergeCell ref="AF460:AF461"/>
    <mergeCell ref="AG460:AG461"/>
    <mergeCell ref="D460:D461"/>
    <mergeCell ref="U460:U461"/>
    <mergeCell ref="Z460:Z461"/>
    <mergeCell ref="AA460:AA461"/>
    <mergeCell ref="AB460:AB461"/>
    <mergeCell ref="AC460:AC461"/>
    <mergeCell ref="AD460:AD461"/>
    <mergeCell ref="AE460:AE461"/>
    <mergeCell ref="V460:V461"/>
    <mergeCell ref="W460:W461"/>
    <mergeCell ref="X460:X461"/>
    <mergeCell ref="Y460:Y461"/>
    <mergeCell ref="C449:C464"/>
    <mergeCell ref="D449:D450"/>
    <mergeCell ref="U449:U450"/>
    <mergeCell ref="V449:V450"/>
    <mergeCell ref="W449:W450"/>
    <mergeCell ref="A443:A446"/>
    <mergeCell ref="B443:Z443"/>
    <mergeCell ref="AA443:AG443"/>
    <mergeCell ref="B444:Z444"/>
    <mergeCell ref="AA444:AG445"/>
    <mergeCell ref="B445:Z445"/>
    <mergeCell ref="B446:Z446"/>
    <mergeCell ref="AA446:AG446"/>
    <mergeCell ref="AG438:AG441"/>
    <mergeCell ref="A422:A425"/>
    <mergeCell ref="B422:Z422"/>
    <mergeCell ref="AA422:AG422"/>
    <mergeCell ref="B423:Z423"/>
    <mergeCell ref="AA423:AG424"/>
    <mergeCell ref="B424:Z424"/>
    <mergeCell ref="B425:Z425"/>
    <mergeCell ref="AA425:AG425"/>
    <mergeCell ref="AG435:AG437"/>
    <mergeCell ref="B438:B441"/>
    <mergeCell ref="C438:C441"/>
    <mergeCell ref="D438:D441"/>
    <mergeCell ref="U438:U441"/>
    <mergeCell ref="V438:V441"/>
    <mergeCell ref="W438:W441"/>
    <mergeCell ref="X438:X441"/>
    <mergeCell ref="Y438:Y441"/>
    <mergeCell ref="Z438:Z441"/>
    <mergeCell ref="AA438:AA441"/>
    <mergeCell ref="AB438:AB441"/>
    <mergeCell ref="AC438:AC441"/>
    <mergeCell ref="AD438:AD441"/>
    <mergeCell ref="AE438:AE441"/>
    <mergeCell ref="D435:D437"/>
    <mergeCell ref="U435:U437"/>
    <mergeCell ref="V435:V437"/>
    <mergeCell ref="W435:W437"/>
    <mergeCell ref="Y435:Y437"/>
    <mergeCell ref="Z435:Z437"/>
    <mergeCell ref="X435:X437"/>
    <mergeCell ref="AB435:AB437"/>
    <mergeCell ref="AC435:AC437"/>
    <mergeCell ref="AD435:AD437"/>
    <mergeCell ref="AE435:AE437"/>
    <mergeCell ref="AF435:AF437"/>
    <mergeCell ref="AA435:AA437"/>
    <mergeCell ref="AF429:AF430"/>
    <mergeCell ref="AG429:AG430"/>
    <mergeCell ref="B431:B437"/>
    <mergeCell ref="C431:C437"/>
    <mergeCell ref="D431:D433"/>
    <mergeCell ref="U431:U433"/>
    <mergeCell ref="V431:V433"/>
    <mergeCell ref="W431:W433"/>
    <mergeCell ref="X431:X433"/>
    <mergeCell ref="Y431:Y433"/>
    <mergeCell ref="Z431:Z433"/>
    <mergeCell ref="AA431:AA433"/>
    <mergeCell ref="AB431:AB433"/>
    <mergeCell ref="AC431:AC433"/>
    <mergeCell ref="AD431:AD433"/>
    <mergeCell ref="U426:U427"/>
    <mergeCell ref="V426:AG426"/>
    <mergeCell ref="AE429:AE430"/>
    <mergeCell ref="A376:A397"/>
    <mergeCell ref="B376:B388"/>
    <mergeCell ref="A428:A441"/>
    <mergeCell ref="B428:B430"/>
    <mergeCell ref="C428:C430"/>
    <mergeCell ref="D429:D430"/>
    <mergeCell ref="U429:U430"/>
    <mergeCell ref="V429:V430"/>
    <mergeCell ref="W429:W430"/>
    <mergeCell ref="X429:X430"/>
    <mergeCell ref="Y429:Y430"/>
    <mergeCell ref="Z429:Z430"/>
    <mergeCell ref="AA429:AA430"/>
    <mergeCell ref="AB429:AB430"/>
    <mergeCell ref="AC429:AC430"/>
    <mergeCell ref="AD429:AD430"/>
    <mergeCell ref="A426:A427"/>
    <mergeCell ref="B426:B427"/>
    <mergeCell ref="C426:C427"/>
    <mergeCell ref="D426:H426"/>
    <mergeCell ref="I426:T426"/>
    <mergeCell ref="B389:B397"/>
    <mergeCell ref="C389:C397"/>
    <mergeCell ref="D389:D392"/>
    <mergeCell ref="U389:U392"/>
    <mergeCell ref="D393:D397"/>
    <mergeCell ref="D380:D383"/>
    <mergeCell ref="U380:U383"/>
    <mergeCell ref="D384:D388"/>
    <mergeCell ref="A374:A375"/>
    <mergeCell ref="B374:B375"/>
    <mergeCell ref="C374:C375"/>
    <mergeCell ref="D374:H374"/>
    <mergeCell ref="I374:T374"/>
    <mergeCell ref="AA389:AA392"/>
    <mergeCell ref="AB389:AB392"/>
    <mergeCell ref="A421:AG421"/>
    <mergeCell ref="B418:B420"/>
    <mergeCell ref="C418:C420"/>
    <mergeCell ref="D418:D420"/>
    <mergeCell ref="U418:U420"/>
    <mergeCell ref="U393:U397"/>
    <mergeCell ref="B398:B417"/>
    <mergeCell ref="C398:C399"/>
    <mergeCell ref="D398:D399"/>
    <mergeCell ref="U398:U399"/>
    <mergeCell ref="C400:C417"/>
    <mergeCell ref="U400:U408"/>
    <mergeCell ref="D409:D410"/>
    <mergeCell ref="U409:U410"/>
    <mergeCell ref="D411:D417"/>
    <mergeCell ref="U411:U417"/>
    <mergeCell ref="V409:V410"/>
    <mergeCell ref="W409:W410"/>
    <mergeCell ref="X409:X410"/>
    <mergeCell ref="Y409:Y410"/>
    <mergeCell ref="V384:V388"/>
    <mergeCell ref="W384:W388"/>
    <mergeCell ref="X384:X388"/>
    <mergeCell ref="Y384:Y388"/>
    <mergeCell ref="U376:U379"/>
    <mergeCell ref="B347:Z347"/>
    <mergeCell ref="AA347:AG348"/>
    <mergeCell ref="B348:Z348"/>
    <mergeCell ref="A359:A368"/>
    <mergeCell ref="B359:B363"/>
    <mergeCell ref="C359:C363"/>
    <mergeCell ref="D359:D363"/>
    <mergeCell ref="U359:U363"/>
    <mergeCell ref="V359:V363"/>
    <mergeCell ref="W359:W363"/>
    <mergeCell ref="X359:X363"/>
    <mergeCell ref="Y359:Y363"/>
    <mergeCell ref="Z359:Z363"/>
    <mergeCell ref="AA359:AA363"/>
    <mergeCell ref="AB359:AB363"/>
    <mergeCell ref="AC359:AC363"/>
    <mergeCell ref="AD359:AD363"/>
    <mergeCell ref="AA352:AA358"/>
    <mergeCell ref="AB352:AB358"/>
    <mergeCell ref="AC352:AC358"/>
    <mergeCell ref="AD352:AD358"/>
    <mergeCell ref="V352:V358"/>
    <mergeCell ref="W352:W358"/>
    <mergeCell ref="X352:X358"/>
    <mergeCell ref="Y352:Y358"/>
    <mergeCell ref="Z352:Z358"/>
    <mergeCell ref="AA315:AG316"/>
    <mergeCell ref="B316:Z316"/>
    <mergeCell ref="B317:Z317"/>
    <mergeCell ref="AA317:AG317"/>
    <mergeCell ref="A314:A317"/>
    <mergeCell ref="B314:Z314"/>
    <mergeCell ref="A318:A319"/>
    <mergeCell ref="B318:B319"/>
    <mergeCell ref="C318:C319"/>
    <mergeCell ref="D318:H318"/>
    <mergeCell ref="I318:T318"/>
    <mergeCell ref="U318:U319"/>
    <mergeCell ref="V318:AG318"/>
    <mergeCell ref="A345:AG345"/>
    <mergeCell ref="V350:AG350"/>
    <mergeCell ref="B350:B351"/>
    <mergeCell ref="A350:A351"/>
    <mergeCell ref="C350:C351"/>
    <mergeCell ref="D350:H350"/>
    <mergeCell ref="I350:T350"/>
    <mergeCell ref="U350:U351"/>
    <mergeCell ref="AA314:AG314"/>
    <mergeCell ref="B315:Z315"/>
    <mergeCell ref="B320:B333"/>
    <mergeCell ref="C320:C329"/>
    <mergeCell ref="D320:D324"/>
    <mergeCell ref="U320:U324"/>
    <mergeCell ref="D325:D326"/>
    <mergeCell ref="U325:U326"/>
    <mergeCell ref="D327:D329"/>
    <mergeCell ref="U327:U329"/>
    <mergeCell ref="C330:C333"/>
    <mergeCell ref="AB299:AB300"/>
    <mergeCell ref="AC299:AC300"/>
    <mergeCell ref="AD299:AD300"/>
    <mergeCell ref="U291:U292"/>
    <mergeCell ref="V291:AG291"/>
    <mergeCell ref="AF297:AF298"/>
    <mergeCell ref="AG297:AG298"/>
    <mergeCell ref="AE299:AE300"/>
    <mergeCell ref="AG293:AG296"/>
    <mergeCell ref="D291:H291"/>
    <mergeCell ref="I291:T291"/>
    <mergeCell ref="AG299:AG300"/>
    <mergeCell ref="AE293:AE296"/>
    <mergeCell ref="AF293:AF296"/>
    <mergeCell ref="V297:V298"/>
    <mergeCell ref="W297:W298"/>
    <mergeCell ref="X297:X298"/>
    <mergeCell ref="Y297:Y298"/>
    <mergeCell ref="Z297:Z298"/>
    <mergeCell ref="AA297:AA298"/>
    <mergeCell ref="AB297:AB298"/>
    <mergeCell ref="AD297:AD298"/>
    <mergeCell ref="AE297:AE298"/>
    <mergeCell ref="B240:B243"/>
    <mergeCell ref="C240:C243"/>
    <mergeCell ref="AC297:AC298"/>
    <mergeCell ref="U293:U296"/>
    <mergeCell ref="V293:V296"/>
    <mergeCell ref="W293:W296"/>
    <mergeCell ref="X293:X296"/>
    <mergeCell ref="Y293:Y296"/>
    <mergeCell ref="Z293:Z296"/>
    <mergeCell ref="AA293:AA296"/>
    <mergeCell ref="AB293:AB296"/>
    <mergeCell ref="AC293:AC296"/>
    <mergeCell ref="AD293:AD296"/>
    <mergeCell ref="U264:U265"/>
    <mergeCell ref="V264:AG264"/>
    <mergeCell ref="A264:A265"/>
    <mergeCell ref="B264:B265"/>
    <mergeCell ref="C264:C265"/>
    <mergeCell ref="D264:H264"/>
    <mergeCell ref="I264:T264"/>
    <mergeCell ref="C297:C301"/>
    <mergeCell ref="A291:A292"/>
    <mergeCell ref="B291:B292"/>
    <mergeCell ref="C291:C292"/>
    <mergeCell ref="D299:D300"/>
    <mergeCell ref="U299:U300"/>
    <mergeCell ref="V299:V300"/>
    <mergeCell ref="W299:W300"/>
    <mergeCell ref="X299:X300"/>
    <mergeCell ref="Y299:Y300"/>
    <mergeCell ref="Z299:Z300"/>
    <mergeCell ref="AA299:AA300"/>
    <mergeCell ref="AB237:AB239"/>
    <mergeCell ref="AC237:AC239"/>
    <mergeCell ref="A260:A263"/>
    <mergeCell ref="B260:Z260"/>
    <mergeCell ref="AA260:AG260"/>
    <mergeCell ref="B261:Z261"/>
    <mergeCell ref="AA261:AG262"/>
    <mergeCell ref="B262:Z262"/>
    <mergeCell ref="B263:Z263"/>
    <mergeCell ref="AA263:AG263"/>
    <mergeCell ref="V235:AG235"/>
    <mergeCell ref="U240:U243"/>
    <mergeCell ref="U244:U246"/>
    <mergeCell ref="U250:U251"/>
    <mergeCell ref="C254:C258"/>
    <mergeCell ref="D254:D256"/>
    <mergeCell ref="D257:D258"/>
    <mergeCell ref="U254:U256"/>
    <mergeCell ref="U257:U258"/>
    <mergeCell ref="D247:D248"/>
    <mergeCell ref="A249:A253"/>
    <mergeCell ref="B249:B253"/>
    <mergeCell ref="C249:C251"/>
    <mergeCell ref="D249:D251"/>
    <mergeCell ref="C252:C253"/>
    <mergeCell ref="D252:D253"/>
    <mergeCell ref="B254:B258"/>
    <mergeCell ref="U252:U253"/>
    <mergeCell ref="A237:A248"/>
    <mergeCell ref="B237:B239"/>
    <mergeCell ref="C237:C239"/>
    <mergeCell ref="D237:D239"/>
    <mergeCell ref="U199:U204"/>
    <mergeCell ref="V199:V204"/>
    <mergeCell ref="W199:W204"/>
    <mergeCell ref="D240:D243"/>
    <mergeCell ref="B244:B246"/>
    <mergeCell ref="C244:C246"/>
    <mergeCell ref="D244:D246"/>
    <mergeCell ref="B247:B248"/>
    <mergeCell ref="C247:C248"/>
    <mergeCell ref="A235:A236"/>
    <mergeCell ref="B235:B236"/>
    <mergeCell ref="C235:C236"/>
    <mergeCell ref="D235:H235"/>
    <mergeCell ref="I235:T235"/>
    <mergeCell ref="U235:U236"/>
    <mergeCell ref="U247:U249"/>
    <mergeCell ref="A230:AG230"/>
    <mergeCell ref="A231:A234"/>
    <mergeCell ref="B231:Z231"/>
    <mergeCell ref="AA231:AG231"/>
    <mergeCell ref="B232:Z232"/>
    <mergeCell ref="AA232:AG233"/>
    <mergeCell ref="B233:Z233"/>
    <mergeCell ref="B234:Z234"/>
    <mergeCell ref="AA234:AG234"/>
    <mergeCell ref="U237:U239"/>
    <mergeCell ref="V237:V239"/>
    <mergeCell ref="W237:W239"/>
    <mergeCell ref="X237:X239"/>
    <mergeCell ref="Y237:Y239"/>
    <mergeCell ref="Z237:Z239"/>
    <mergeCell ref="AA237:AA239"/>
    <mergeCell ref="D199:D204"/>
    <mergeCell ref="Z199:Z204"/>
    <mergeCell ref="AA199:AA204"/>
    <mergeCell ref="AF218:AF223"/>
    <mergeCell ref="D205:D209"/>
    <mergeCell ref="U205:U209"/>
    <mergeCell ref="V205:V209"/>
    <mergeCell ref="W205:W209"/>
    <mergeCell ref="X205:X209"/>
    <mergeCell ref="AC199:AC204"/>
    <mergeCell ref="AD199:AD204"/>
    <mergeCell ref="AE199:AE204"/>
    <mergeCell ref="AF205:AF209"/>
    <mergeCell ref="AG218:AG223"/>
    <mergeCell ref="D224:D229"/>
    <mergeCell ref="U224:U229"/>
    <mergeCell ref="V224:V229"/>
    <mergeCell ref="W224:W229"/>
    <mergeCell ref="X224:X229"/>
    <mergeCell ref="Y224:Y229"/>
    <mergeCell ref="Z224:Z229"/>
    <mergeCell ref="AA224:AA229"/>
    <mergeCell ref="AB224:AB229"/>
    <mergeCell ref="AC224:AC229"/>
    <mergeCell ref="AD224:AD229"/>
    <mergeCell ref="AE224:AE229"/>
    <mergeCell ref="AF224:AF229"/>
    <mergeCell ref="AG224:AG229"/>
    <mergeCell ref="AG210:AG217"/>
    <mergeCell ref="AG205:AG209"/>
    <mergeCell ref="AF199:AF204"/>
    <mergeCell ref="AG199:AG204"/>
    <mergeCell ref="A199:A229"/>
    <mergeCell ref="B199:B209"/>
    <mergeCell ref="B184:B185"/>
    <mergeCell ref="AA192:AA198"/>
    <mergeCell ref="C199:C209"/>
    <mergeCell ref="D218:D223"/>
    <mergeCell ref="U218:U223"/>
    <mergeCell ref="V218:V223"/>
    <mergeCell ref="W218:W223"/>
    <mergeCell ref="X218:X223"/>
    <mergeCell ref="Y218:Y223"/>
    <mergeCell ref="Z218:Z223"/>
    <mergeCell ref="AA218:AA223"/>
    <mergeCell ref="AB218:AB223"/>
    <mergeCell ref="AC218:AC223"/>
    <mergeCell ref="AD218:AD223"/>
    <mergeCell ref="AE218:AE223"/>
    <mergeCell ref="AD205:AD209"/>
    <mergeCell ref="AE205:AE209"/>
    <mergeCell ref="B210:B229"/>
    <mergeCell ref="C210:C229"/>
    <mergeCell ref="D210:D217"/>
    <mergeCell ref="U210:U217"/>
    <mergeCell ref="V210:V217"/>
    <mergeCell ref="W210:W217"/>
    <mergeCell ref="X210:X217"/>
    <mergeCell ref="Y210:Y217"/>
    <mergeCell ref="Z210:Z217"/>
    <mergeCell ref="AA210:AA217"/>
    <mergeCell ref="AB210:AB217"/>
    <mergeCell ref="AC210:AC217"/>
    <mergeCell ref="Y205:Y209"/>
    <mergeCell ref="A180:A183"/>
    <mergeCell ref="B180:Z180"/>
    <mergeCell ref="AA180:AG180"/>
    <mergeCell ref="B181:Z181"/>
    <mergeCell ref="AA181:AG182"/>
    <mergeCell ref="B182:Z182"/>
    <mergeCell ref="B183:Z183"/>
    <mergeCell ref="AA183:AG183"/>
    <mergeCell ref="B186:B191"/>
    <mergeCell ref="C186:C191"/>
    <mergeCell ref="D186:D191"/>
    <mergeCell ref="U186:U191"/>
    <mergeCell ref="C184:C185"/>
    <mergeCell ref="D184:H184"/>
    <mergeCell ref="I184:T184"/>
    <mergeCell ref="U184:U185"/>
    <mergeCell ref="V184:AG184"/>
    <mergeCell ref="AF186:AF191"/>
    <mergeCell ref="AG186:AG191"/>
    <mergeCell ref="A184:A185"/>
    <mergeCell ref="A186:A198"/>
    <mergeCell ref="B192:B198"/>
    <mergeCell ref="C192:C198"/>
    <mergeCell ref="D192:D198"/>
    <mergeCell ref="U30:U32"/>
    <mergeCell ref="B25:B29"/>
    <mergeCell ref="U25:U29"/>
    <mergeCell ref="V25:V29"/>
    <mergeCell ref="W25:W29"/>
    <mergeCell ref="X25:X29"/>
    <mergeCell ref="Y25:Y29"/>
    <mergeCell ref="Z25:Z29"/>
    <mergeCell ref="AA25:AA29"/>
    <mergeCell ref="B30:B32"/>
    <mergeCell ref="B47:B69"/>
    <mergeCell ref="C47:C69"/>
    <mergeCell ref="C86:C89"/>
    <mergeCell ref="D86:D89"/>
    <mergeCell ref="U86:U89"/>
    <mergeCell ref="V86:V89"/>
    <mergeCell ref="W86:W89"/>
    <mergeCell ref="X86:X89"/>
    <mergeCell ref="Y86:Y89"/>
    <mergeCell ref="B80:B92"/>
    <mergeCell ref="C80:C85"/>
    <mergeCell ref="W80:W85"/>
    <mergeCell ref="X80:X85"/>
    <mergeCell ref="Y80:Y85"/>
    <mergeCell ref="Z80:Z85"/>
    <mergeCell ref="D67:D69"/>
    <mergeCell ref="U67:U69"/>
    <mergeCell ref="V67:V69"/>
    <mergeCell ref="AA30:AA32"/>
    <mergeCell ref="AA1:AG1"/>
    <mergeCell ref="AA4:AG4"/>
    <mergeCell ref="A1:A4"/>
    <mergeCell ref="C5:C6"/>
    <mergeCell ref="B5:B6"/>
    <mergeCell ref="A5:A6"/>
    <mergeCell ref="D5:H5"/>
    <mergeCell ref="B1:Z1"/>
    <mergeCell ref="B2:Z2"/>
    <mergeCell ref="B3:Z3"/>
    <mergeCell ref="V5:AG5"/>
    <mergeCell ref="B4:Z4"/>
    <mergeCell ref="AA2:AG3"/>
    <mergeCell ref="U5:U6"/>
    <mergeCell ref="I5:T5"/>
    <mergeCell ref="AA12:AA16"/>
    <mergeCell ref="D21:D24"/>
    <mergeCell ref="C21:C24"/>
    <mergeCell ref="D17:D20"/>
    <mergeCell ref="U17:U20"/>
    <mergeCell ref="C17:C20"/>
    <mergeCell ref="U21:U24"/>
    <mergeCell ref="AA21:AA24"/>
    <mergeCell ref="D12:D16"/>
    <mergeCell ref="C12:C16"/>
    <mergeCell ref="U12:U16"/>
    <mergeCell ref="D7:D11"/>
    <mergeCell ref="C25:C29"/>
    <mergeCell ref="D25:D29"/>
    <mergeCell ref="C30:C32"/>
    <mergeCell ref="D30:D32"/>
    <mergeCell ref="B21:B24"/>
    <mergeCell ref="V7:V11"/>
    <mergeCell ref="W7:W11"/>
    <mergeCell ref="X7:X11"/>
    <mergeCell ref="Y7:Y11"/>
    <mergeCell ref="AG30:AG32"/>
    <mergeCell ref="U7:U11"/>
    <mergeCell ref="C7:C11"/>
    <mergeCell ref="A7:A24"/>
    <mergeCell ref="B7:B16"/>
    <mergeCell ref="B17:B20"/>
    <mergeCell ref="A853:AG853"/>
    <mergeCell ref="A33:AG33"/>
    <mergeCell ref="A38:A39"/>
    <mergeCell ref="B38:B39"/>
    <mergeCell ref="C38:C39"/>
    <mergeCell ref="D38:H38"/>
    <mergeCell ref="I38:T38"/>
    <mergeCell ref="U38:U39"/>
    <mergeCell ref="V38:AG38"/>
    <mergeCell ref="A40:A69"/>
    <mergeCell ref="B40:B46"/>
    <mergeCell ref="C40:C46"/>
    <mergeCell ref="D40:D42"/>
    <mergeCell ref="U40:U42"/>
    <mergeCell ref="V40:V42"/>
    <mergeCell ref="W40:W42"/>
    <mergeCell ref="X40:X42"/>
    <mergeCell ref="Y40:Y42"/>
    <mergeCell ref="Z40:Z42"/>
    <mergeCell ref="AA40:AA42"/>
    <mergeCell ref="A25:A32"/>
    <mergeCell ref="AA7:AA11"/>
    <mergeCell ref="AB7:AB11"/>
    <mergeCell ref="AC7:AC11"/>
    <mergeCell ref="AD7:AD11"/>
    <mergeCell ref="AB30:AB32"/>
    <mergeCell ref="AC30:AC32"/>
    <mergeCell ref="Z61:Z63"/>
    <mergeCell ref="AA61:AA63"/>
    <mergeCell ref="AB61:AB63"/>
    <mergeCell ref="AC61:AC63"/>
    <mergeCell ref="AD61:AD63"/>
    <mergeCell ref="AE61:AE63"/>
    <mergeCell ref="Z57:Z59"/>
    <mergeCell ref="AA57:AA59"/>
    <mergeCell ref="AB57:AB59"/>
    <mergeCell ref="AC57:AC59"/>
    <mergeCell ref="D50:D53"/>
    <mergeCell ref="D54:D56"/>
    <mergeCell ref="U54:U56"/>
    <mergeCell ref="V54:V56"/>
    <mergeCell ref="W54:W56"/>
    <mergeCell ref="AB40:AB42"/>
    <mergeCell ref="AC40:AC42"/>
    <mergeCell ref="AD40:AD42"/>
    <mergeCell ref="AE40:AE42"/>
    <mergeCell ref="AC50:AC53"/>
    <mergeCell ref="AD50:AD53"/>
    <mergeCell ref="AE50:AE53"/>
    <mergeCell ref="AB25:AB29"/>
    <mergeCell ref="AC25:AC29"/>
    <mergeCell ref="AD25:AD29"/>
    <mergeCell ref="AE25:AE29"/>
    <mergeCell ref="AG43:AG46"/>
    <mergeCell ref="Z50:Z53"/>
    <mergeCell ref="AA50:AA53"/>
    <mergeCell ref="AB50:AB53"/>
    <mergeCell ref="Z7:Z11"/>
    <mergeCell ref="AF30:AF32"/>
    <mergeCell ref="AD30:AD32"/>
    <mergeCell ref="AE30:AE32"/>
    <mergeCell ref="V30:V32"/>
    <mergeCell ref="W30:W32"/>
    <mergeCell ref="X30:X32"/>
    <mergeCell ref="Y30:Y32"/>
    <mergeCell ref="Z30:Z32"/>
    <mergeCell ref="V21:V24"/>
    <mergeCell ref="W21:W24"/>
    <mergeCell ref="X21:X24"/>
    <mergeCell ref="Y21:Y24"/>
    <mergeCell ref="Z21:Z24"/>
    <mergeCell ref="AB21:AB24"/>
    <mergeCell ref="AC21:AC24"/>
    <mergeCell ref="AD21:AD24"/>
    <mergeCell ref="V17:V20"/>
    <mergeCell ref="W17:W20"/>
    <mergeCell ref="X17:X20"/>
    <mergeCell ref="Y17:Y20"/>
    <mergeCell ref="Z17:Z20"/>
    <mergeCell ref="AA17:AA20"/>
    <mergeCell ref="AB17:AB20"/>
    <mergeCell ref="AC17:AC20"/>
    <mergeCell ref="AD17:AD20"/>
    <mergeCell ref="AE17:AE20"/>
    <mergeCell ref="AF17:AF20"/>
    <mergeCell ref="Z43:Z46"/>
    <mergeCell ref="AA43:AA46"/>
    <mergeCell ref="AB43:AB46"/>
    <mergeCell ref="AC43:AC46"/>
    <mergeCell ref="AD43:AD46"/>
    <mergeCell ref="AE43:AE46"/>
    <mergeCell ref="AF43:AF46"/>
    <mergeCell ref="D47:D49"/>
    <mergeCell ref="U47:U49"/>
    <mergeCell ref="V47:V49"/>
    <mergeCell ref="W47:W49"/>
    <mergeCell ref="X47:X49"/>
    <mergeCell ref="Y47:Y49"/>
    <mergeCell ref="Z47:Z49"/>
    <mergeCell ref="AA47:AA49"/>
    <mergeCell ref="AB47:AB49"/>
    <mergeCell ref="AC47:AC49"/>
    <mergeCell ref="AE80:AE85"/>
    <mergeCell ref="AF80:AF85"/>
    <mergeCell ref="AG80:AG85"/>
    <mergeCell ref="X54:X56"/>
    <mergeCell ref="Y54:Y56"/>
    <mergeCell ref="Z54:Z56"/>
    <mergeCell ref="AA54:AA56"/>
    <mergeCell ref="AB54:AB56"/>
    <mergeCell ref="AC54:AC56"/>
    <mergeCell ref="AD54:AD56"/>
    <mergeCell ref="AE54:AE56"/>
    <mergeCell ref="AF54:AF56"/>
    <mergeCell ref="AG54:AG56"/>
    <mergeCell ref="AD47:AD49"/>
    <mergeCell ref="AE47:AE49"/>
    <mergeCell ref="AF47:AF49"/>
    <mergeCell ref="AA80:AA85"/>
    <mergeCell ref="AB80:AB85"/>
    <mergeCell ref="AC80:AC85"/>
    <mergeCell ref="AG77:AG79"/>
    <mergeCell ref="AG61:AG63"/>
    <mergeCell ref="AF64:AF66"/>
    <mergeCell ref="AG64:AG66"/>
    <mergeCell ref="AG67:AG69"/>
    <mergeCell ref="Y61:Y63"/>
    <mergeCell ref="A34:A37"/>
    <mergeCell ref="B34:Z34"/>
    <mergeCell ref="AA34:AG34"/>
    <mergeCell ref="B35:Z35"/>
    <mergeCell ref="AA35:AG36"/>
    <mergeCell ref="B36:Z36"/>
    <mergeCell ref="B37:Z37"/>
    <mergeCell ref="AA37:AG37"/>
    <mergeCell ref="U50:U53"/>
    <mergeCell ref="V50:V53"/>
    <mergeCell ref="W50:W53"/>
    <mergeCell ref="X50:X53"/>
    <mergeCell ref="Y50:Y53"/>
    <mergeCell ref="AF50:AF53"/>
    <mergeCell ref="AG50:AG53"/>
    <mergeCell ref="AF61:AF63"/>
    <mergeCell ref="V57:V59"/>
    <mergeCell ref="W57:W59"/>
    <mergeCell ref="X57:X59"/>
    <mergeCell ref="Y57:Y59"/>
    <mergeCell ref="AG47:AG49"/>
    <mergeCell ref="AF40:AF42"/>
    <mergeCell ref="D57:D59"/>
    <mergeCell ref="U57:U59"/>
    <mergeCell ref="AG40:AG42"/>
    <mergeCell ref="D43:D46"/>
    <mergeCell ref="U43:U46"/>
    <mergeCell ref="V43:V46"/>
    <mergeCell ref="W43:W46"/>
    <mergeCell ref="X43:X46"/>
    <mergeCell ref="Y43:Y46"/>
    <mergeCell ref="A70:AG70"/>
    <mergeCell ref="D64:D66"/>
    <mergeCell ref="U64:U66"/>
    <mergeCell ref="V64:V66"/>
    <mergeCell ref="W64:W66"/>
    <mergeCell ref="X64:X66"/>
    <mergeCell ref="Y64:Y66"/>
    <mergeCell ref="Z64:Z66"/>
    <mergeCell ref="AA64:AA66"/>
    <mergeCell ref="AB64:AB66"/>
    <mergeCell ref="AC64:AC66"/>
    <mergeCell ref="AD64:AD66"/>
    <mergeCell ref="AE64:AE66"/>
    <mergeCell ref="AD57:AD59"/>
    <mergeCell ref="AE57:AE59"/>
    <mergeCell ref="AF57:AF59"/>
    <mergeCell ref="AG57:AG59"/>
    <mergeCell ref="D61:D63"/>
    <mergeCell ref="U61:U63"/>
    <mergeCell ref="W67:W69"/>
    <mergeCell ref="X67:X69"/>
    <mergeCell ref="Y67:Y69"/>
    <mergeCell ref="Z67:Z69"/>
    <mergeCell ref="AA67:AA69"/>
    <mergeCell ref="AB67:AB69"/>
    <mergeCell ref="AC67:AC69"/>
    <mergeCell ref="AD67:AD69"/>
    <mergeCell ref="AE67:AE69"/>
    <mergeCell ref="AF67:AF69"/>
    <mergeCell ref="V61:V63"/>
    <mergeCell ref="W61:W63"/>
    <mergeCell ref="X61:X63"/>
    <mergeCell ref="AD93:AD97"/>
    <mergeCell ref="AE93:AE97"/>
    <mergeCell ref="AF93:AF97"/>
    <mergeCell ref="AG93:AG97"/>
    <mergeCell ref="A80:A103"/>
    <mergeCell ref="C101:C103"/>
    <mergeCell ref="Z86:Z89"/>
    <mergeCell ref="AA86:AA89"/>
    <mergeCell ref="AB86:AB89"/>
    <mergeCell ref="AC86:AC89"/>
    <mergeCell ref="C90:C92"/>
    <mergeCell ref="D90:D92"/>
    <mergeCell ref="U90:U92"/>
    <mergeCell ref="V90:V92"/>
    <mergeCell ref="W90:W92"/>
    <mergeCell ref="X90:X92"/>
    <mergeCell ref="Y90:Y92"/>
    <mergeCell ref="Z90:Z92"/>
    <mergeCell ref="AA90:AA92"/>
    <mergeCell ref="AB90:AB92"/>
    <mergeCell ref="AC90:AC92"/>
    <mergeCell ref="C98:C100"/>
    <mergeCell ref="D98:D100"/>
    <mergeCell ref="U98:U100"/>
    <mergeCell ref="AD86:AD89"/>
    <mergeCell ref="AE86:AE89"/>
    <mergeCell ref="AF86:AF89"/>
    <mergeCell ref="AG86:AG89"/>
    <mergeCell ref="D80:D85"/>
    <mergeCell ref="U80:U85"/>
    <mergeCell ref="V80:V85"/>
    <mergeCell ref="AD80:AD85"/>
    <mergeCell ref="A109:A110"/>
    <mergeCell ref="A71:A74"/>
    <mergeCell ref="B71:Z71"/>
    <mergeCell ref="AA71:AG71"/>
    <mergeCell ref="B72:Z72"/>
    <mergeCell ref="AA72:AG73"/>
    <mergeCell ref="B73:Z73"/>
    <mergeCell ref="B74:Z74"/>
    <mergeCell ref="AA74:AG74"/>
    <mergeCell ref="A75:A76"/>
    <mergeCell ref="B75:B76"/>
    <mergeCell ref="C75:C76"/>
    <mergeCell ref="D75:H75"/>
    <mergeCell ref="I75:T75"/>
    <mergeCell ref="U75:U76"/>
    <mergeCell ref="V75:AG75"/>
    <mergeCell ref="A77:A79"/>
    <mergeCell ref="D77:D79"/>
    <mergeCell ref="C77:C79"/>
    <mergeCell ref="B77:B79"/>
    <mergeCell ref="U77:U79"/>
    <mergeCell ref="AD90:AD92"/>
    <mergeCell ref="AE90:AE92"/>
    <mergeCell ref="AF90:AF92"/>
    <mergeCell ref="AG90:AG92"/>
    <mergeCell ref="D93:D97"/>
    <mergeCell ref="U93:U97"/>
    <mergeCell ref="V93:V97"/>
    <mergeCell ref="W93:W97"/>
    <mergeCell ref="X93:X97"/>
    <mergeCell ref="Y93:Y97"/>
    <mergeCell ref="AC93:AC97"/>
    <mergeCell ref="A104:AG104"/>
    <mergeCell ref="D101:D103"/>
    <mergeCell ref="U101:U103"/>
    <mergeCell ref="V101:V103"/>
    <mergeCell ref="W101:W103"/>
    <mergeCell ref="X101:X103"/>
    <mergeCell ref="Y101:Y103"/>
    <mergeCell ref="Z101:Z103"/>
    <mergeCell ref="AA101:AA103"/>
    <mergeCell ref="AB101:AB103"/>
    <mergeCell ref="AC101:AC103"/>
    <mergeCell ref="AD101:AD103"/>
    <mergeCell ref="AE101:AE103"/>
    <mergeCell ref="AF101:AF103"/>
    <mergeCell ref="AG101:AG103"/>
    <mergeCell ref="B93:B103"/>
    <mergeCell ref="C93:C97"/>
    <mergeCell ref="V98:V100"/>
    <mergeCell ref="W98:W100"/>
    <mergeCell ref="X98:X100"/>
    <mergeCell ref="Y98:Y100"/>
    <mergeCell ref="Z98:Z100"/>
    <mergeCell ref="AA98:AA100"/>
    <mergeCell ref="AB98:AB100"/>
    <mergeCell ref="AC98:AC100"/>
    <mergeCell ref="AD98:AD100"/>
    <mergeCell ref="AE98:AE100"/>
    <mergeCell ref="AF98:AF100"/>
    <mergeCell ref="AG98:AG100"/>
    <mergeCell ref="Z93:Z97"/>
    <mergeCell ref="AA93:AA97"/>
    <mergeCell ref="AB93:AB97"/>
    <mergeCell ref="X111:X113"/>
    <mergeCell ref="Y111:Y113"/>
    <mergeCell ref="Z111:Z113"/>
    <mergeCell ref="AA111:AA113"/>
    <mergeCell ref="AB111:AB113"/>
    <mergeCell ref="AC111:AC113"/>
    <mergeCell ref="AD111:AD113"/>
    <mergeCell ref="AE111:AE113"/>
    <mergeCell ref="AF111:AF113"/>
    <mergeCell ref="AG111:AG113"/>
    <mergeCell ref="D114:D117"/>
    <mergeCell ref="V114:V117"/>
    <mergeCell ref="W114:W117"/>
    <mergeCell ref="X114:X117"/>
    <mergeCell ref="Y114:Y117"/>
    <mergeCell ref="Z114:Z117"/>
    <mergeCell ref="AB114:AB117"/>
    <mergeCell ref="AC114:AC117"/>
    <mergeCell ref="AD114:AD117"/>
    <mergeCell ref="AE114:AE117"/>
    <mergeCell ref="AF131:AF133"/>
    <mergeCell ref="AD125:AD128"/>
    <mergeCell ref="AE125:AE128"/>
    <mergeCell ref="AF125:AF128"/>
    <mergeCell ref="AF114:AF117"/>
    <mergeCell ref="AG114:AG117"/>
    <mergeCell ref="D118:D120"/>
    <mergeCell ref="U118:U120"/>
    <mergeCell ref="V118:V120"/>
    <mergeCell ref="W118:W120"/>
    <mergeCell ref="X118:X120"/>
    <mergeCell ref="Y118:Y120"/>
    <mergeCell ref="Z118:Z120"/>
    <mergeCell ref="AA118:AA120"/>
    <mergeCell ref="AB118:AB120"/>
    <mergeCell ref="AC118:AC120"/>
    <mergeCell ref="AD118:AD120"/>
    <mergeCell ref="AE118:AE120"/>
    <mergeCell ref="AF118:AF120"/>
    <mergeCell ref="AG118:AG120"/>
    <mergeCell ref="AA114:AA117"/>
    <mergeCell ref="D121:D123"/>
    <mergeCell ref="AE134:AE136"/>
    <mergeCell ref="AF134:AF136"/>
    <mergeCell ref="D125:D128"/>
    <mergeCell ref="AA129:AA130"/>
    <mergeCell ref="AB129:AB130"/>
    <mergeCell ref="AC129:AC130"/>
    <mergeCell ref="AD129:AD130"/>
    <mergeCell ref="AE129:AE130"/>
    <mergeCell ref="AG134:AG136"/>
    <mergeCell ref="AB121:AB123"/>
    <mergeCell ref="AC121:AC123"/>
    <mergeCell ref="AD121:AD123"/>
    <mergeCell ref="AE121:AE123"/>
    <mergeCell ref="AF121:AF123"/>
    <mergeCell ref="AG121:AG123"/>
    <mergeCell ref="AF129:AF130"/>
    <mergeCell ref="AG129:AG130"/>
    <mergeCell ref="U121:U123"/>
    <mergeCell ref="V121:V123"/>
    <mergeCell ref="W121:W123"/>
    <mergeCell ref="X121:X123"/>
    <mergeCell ref="Y121:Y123"/>
    <mergeCell ref="Z121:Z123"/>
    <mergeCell ref="AG125:AG128"/>
    <mergeCell ref="AG131:AG133"/>
    <mergeCell ref="U125:U128"/>
    <mergeCell ref="V125:V128"/>
    <mergeCell ref="W125:W128"/>
    <mergeCell ref="X125:X128"/>
    <mergeCell ref="Y125:Y128"/>
    <mergeCell ref="Z125:Z128"/>
    <mergeCell ref="AA125:AA128"/>
    <mergeCell ref="A131:A136"/>
    <mergeCell ref="B131:B136"/>
    <mergeCell ref="C131:C133"/>
    <mergeCell ref="D131:D133"/>
    <mergeCell ref="U131:U133"/>
    <mergeCell ref="V131:V133"/>
    <mergeCell ref="W131:W133"/>
    <mergeCell ref="X131:X133"/>
    <mergeCell ref="Y131:Y133"/>
    <mergeCell ref="Z131:Z133"/>
    <mergeCell ref="AA131:AA133"/>
    <mergeCell ref="AB131:AB133"/>
    <mergeCell ref="AC131:AC133"/>
    <mergeCell ref="AD131:AD133"/>
    <mergeCell ref="AE131:AE133"/>
    <mergeCell ref="V142:AG142"/>
    <mergeCell ref="D144:D145"/>
    <mergeCell ref="U144:U145"/>
    <mergeCell ref="V144:V145"/>
    <mergeCell ref="W144:W145"/>
    <mergeCell ref="X144:X145"/>
    <mergeCell ref="Y144:Y145"/>
    <mergeCell ref="Z144:Z145"/>
    <mergeCell ref="AA144:AA145"/>
    <mergeCell ref="AB144:AB145"/>
    <mergeCell ref="AC144:AC145"/>
    <mergeCell ref="AD144:AD145"/>
    <mergeCell ref="AE144:AE145"/>
    <mergeCell ref="AF144:AF145"/>
    <mergeCell ref="C134:C136"/>
    <mergeCell ref="D134:D136"/>
    <mergeCell ref="U134:U136"/>
    <mergeCell ref="A105:A108"/>
    <mergeCell ref="B105:Z105"/>
    <mergeCell ref="AA105:AG105"/>
    <mergeCell ref="B106:Z106"/>
    <mergeCell ref="AA106:AG107"/>
    <mergeCell ref="B107:Z107"/>
    <mergeCell ref="B108:Z108"/>
    <mergeCell ref="AA108:AG108"/>
    <mergeCell ref="B129:B130"/>
    <mergeCell ref="C129:C130"/>
    <mergeCell ref="D129:D130"/>
    <mergeCell ref="U129:U130"/>
    <mergeCell ref="V129:V130"/>
    <mergeCell ref="W129:W130"/>
    <mergeCell ref="X129:X130"/>
    <mergeCell ref="Y129:Y130"/>
    <mergeCell ref="Z129:Z130"/>
    <mergeCell ref="AB125:AB128"/>
    <mergeCell ref="AC125:AC128"/>
    <mergeCell ref="AA121:AA123"/>
    <mergeCell ref="B109:B110"/>
    <mergeCell ref="C109:C110"/>
    <mergeCell ref="D109:H109"/>
    <mergeCell ref="I109:T109"/>
    <mergeCell ref="U109:U110"/>
    <mergeCell ref="V109:AG109"/>
    <mergeCell ref="A111:A130"/>
    <mergeCell ref="B111:B128"/>
    <mergeCell ref="C111:C128"/>
    <mergeCell ref="D111:D113"/>
    <mergeCell ref="V111:V113"/>
    <mergeCell ref="W111:W113"/>
    <mergeCell ref="C905:C911"/>
    <mergeCell ref="A898:AG898"/>
    <mergeCell ref="A899:A902"/>
    <mergeCell ref="B899:Z899"/>
    <mergeCell ref="A890:A891"/>
    <mergeCell ref="B890:B891"/>
    <mergeCell ref="C890:C891"/>
    <mergeCell ref="D890:H890"/>
    <mergeCell ref="I890:T890"/>
    <mergeCell ref="U890:U891"/>
    <mergeCell ref="V890:AG890"/>
    <mergeCell ref="B905:B911"/>
    <mergeCell ref="A905:A911"/>
    <mergeCell ref="A892:A897"/>
    <mergeCell ref="B892:B897"/>
    <mergeCell ref="C892:C897"/>
    <mergeCell ref="D892:D893"/>
    <mergeCell ref="U892:U893"/>
    <mergeCell ref="AF892:AF893"/>
    <mergeCell ref="D894:D895"/>
    <mergeCell ref="AD892:AD893"/>
    <mergeCell ref="AE892:AE893"/>
    <mergeCell ref="AG892:AG893"/>
    <mergeCell ref="U894:U895"/>
    <mergeCell ref="V894:V895"/>
    <mergeCell ref="W894:W895"/>
    <mergeCell ref="X894:X895"/>
    <mergeCell ref="Y894:Y895"/>
    <mergeCell ref="Z894:Z895"/>
    <mergeCell ref="AA894:AA895"/>
    <mergeCell ref="AB894:AB895"/>
    <mergeCell ref="AD894:AD895"/>
    <mergeCell ref="A917:A918"/>
    <mergeCell ref="AA899:AG899"/>
    <mergeCell ref="B900:Z900"/>
    <mergeCell ref="AA900:AG901"/>
    <mergeCell ref="B901:Z901"/>
    <mergeCell ref="B902:Z902"/>
    <mergeCell ref="AA902:AG902"/>
    <mergeCell ref="AA919:AA920"/>
    <mergeCell ref="AB919:AB920"/>
    <mergeCell ref="AC919:AC920"/>
    <mergeCell ref="AD919:AD920"/>
    <mergeCell ref="AE919:AE920"/>
    <mergeCell ref="A912:AG912"/>
    <mergeCell ref="B917:B918"/>
    <mergeCell ref="C917:C918"/>
    <mergeCell ref="D917:H917"/>
    <mergeCell ref="I917:T917"/>
    <mergeCell ref="U917:U918"/>
    <mergeCell ref="V917:AG917"/>
    <mergeCell ref="A903:A904"/>
    <mergeCell ref="B903:B904"/>
    <mergeCell ref="AF919:AF920"/>
    <mergeCell ref="AG919:AG920"/>
    <mergeCell ref="Y919:Y920"/>
    <mergeCell ref="Z919:Z920"/>
    <mergeCell ref="A913:A916"/>
    <mergeCell ref="B913:Z913"/>
    <mergeCell ref="AA913:AG913"/>
    <mergeCell ref="B914:Z914"/>
    <mergeCell ref="AA914:AG915"/>
    <mergeCell ref="B915:Z915"/>
    <mergeCell ref="B916:Z916"/>
    <mergeCell ref="A933:A936"/>
    <mergeCell ref="B933:Z933"/>
    <mergeCell ref="AA933:AG933"/>
    <mergeCell ref="B934:Z934"/>
    <mergeCell ref="B935:Z935"/>
    <mergeCell ref="B936:Z936"/>
    <mergeCell ref="AA936:AG936"/>
    <mergeCell ref="A937:A938"/>
    <mergeCell ref="B937:B938"/>
    <mergeCell ref="C937:C938"/>
    <mergeCell ref="D937:H937"/>
    <mergeCell ref="I937:T937"/>
    <mergeCell ref="U937:U938"/>
    <mergeCell ref="V937:AG937"/>
    <mergeCell ref="A959:AG959"/>
    <mergeCell ref="A960:A963"/>
    <mergeCell ref="B960:Z960"/>
    <mergeCell ref="AA960:AG960"/>
    <mergeCell ref="B961:Z961"/>
    <mergeCell ref="AA961:AG962"/>
    <mergeCell ref="B962:Z962"/>
    <mergeCell ref="B963:Z963"/>
    <mergeCell ref="AA963:AG963"/>
    <mergeCell ref="A939:A958"/>
    <mergeCell ref="B939:B943"/>
    <mergeCell ref="C939:C958"/>
    <mergeCell ref="D939:D943"/>
    <mergeCell ref="U939:U943"/>
    <mergeCell ref="B944:B958"/>
    <mergeCell ref="D944:D946"/>
    <mergeCell ref="U944:U946"/>
    <mergeCell ref="AE950:AE953"/>
    <mergeCell ref="A964:A965"/>
    <mergeCell ref="B964:B965"/>
    <mergeCell ref="C964:C965"/>
    <mergeCell ref="D964:H964"/>
    <mergeCell ref="I964:T964"/>
    <mergeCell ref="U964:U965"/>
    <mergeCell ref="V964:AG964"/>
    <mergeCell ref="B986:B987"/>
    <mergeCell ref="C986:C987"/>
    <mergeCell ref="D986:H986"/>
    <mergeCell ref="I986:T986"/>
    <mergeCell ref="U986:U987"/>
    <mergeCell ref="V986:AG986"/>
    <mergeCell ref="D966:D968"/>
    <mergeCell ref="U966:U968"/>
    <mergeCell ref="D969:D970"/>
    <mergeCell ref="U969:U970"/>
    <mergeCell ref="D971:D972"/>
    <mergeCell ref="U971:U972"/>
    <mergeCell ref="D973:D974"/>
    <mergeCell ref="U973:U974"/>
    <mergeCell ref="D975:D977"/>
    <mergeCell ref="U975:U977"/>
    <mergeCell ref="W978:W980"/>
    <mergeCell ref="X978:X980"/>
    <mergeCell ref="Y978:Y980"/>
    <mergeCell ref="Z978:Z980"/>
    <mergeCell ref="AA978:AA980"/>
    <mergeCell ref="AB978:AB980"/>
    <mergeCell ref="AC978:AC980"/>
    <mergeCell ref="AD978:AD980"/>
    <mergeCell ref="AE978:AE980"/>
    <mergeCell ref="D988:D992"/>
    <mergeCell ref="U988:U992"/>
    <mergeCell ref="V988:V992"/>
    <mergeCell ref="W988:W992"/>
    <mergeCell ref="X988:X992"/>
    <mergeCell ref="Y988:Y992"/>
    <mergeCell ref="Z988:Z992"/>
    <mergeCell ref="AA988:AA992"/>
    <mergeCell ref="AB988:AB992"/>
    <mergeCell ref="AC988:AC992"/>
    <mergeCell ref="AD988:AD992"/>
    <mergeCell ref="AE988:AE992"/>
    <mergeCell ref="AF988:AF992"/>
    <mergeCell ref="AG988:AG992"/>
    <mergeCell ref="D993:D995"/>
    <mergeCell ref="D978:D980"/>
    <mergeCell ref="U978:U980"/>
    <mergeCell ref="A981:AG981"/>
    <mergeCell ref="A982:A985"/>
    <mergeCell ref="B982:Z982"/>
    <mergeCell ref="AA982:AG982"/>
    <mergeCell ref="B983:Z983"/>
    <mergeCell ref="AA983:AG984"/>
    <mergeCell ref="B984:Z984"/>
    <mergeCell ref="B985:Z985"/>
    <mergeCell ref="AA985:AG985"/>
    <mergeCell ref="A986:A987"/>
    <mergeCell ref="AF978:AF980"/>
    <mergeCell ref="AG978:AG980"/>
    <mergeCell ref="C966:C980"/>
    <mergeCell ref="B966:B980"/>
    <mergeCell ref="A966:A980"/>
    <mergeCell ref="A1015:A1016"/>
    <mergeCell ref="B1015:B1016"/>
    <mergeCell ref="C1015:C1016"/>
    <mergeCell ref="D1015:H1015"/>
    <mergeCell ref="I1015:T1015"/>
    <mergeCell ref="U1015:U1016"/>
    <mergeCell ref="V1015:AG1015"/>
    <mergeCell ref="A996:AG996"/>
    <mergeCell ref="A1011:A1014"/>
    <mergeCell ref="B1011:Z1011"/>
    <mergeCell ref="AA1011:AG1011"/>
    <mergeCell ref="B1012:Z1012"/>
    <mergeCell ref="AA1012:AG1013"/>
    <mergeCell ref="B1013:Z1013"/>
    <mergeCell ref="B1014:Z1014"/>
    <mergeCell ref="AA1014:AG1014"/>
    <mergeCell ref="U993:U995"/>
    <mergeCell ref="V993:V995"/>
    <mergeCell ref="W993:W995"/>
    <mergeCell ref="X993:X995"/>
    <mergeCell ref="Y993:Y995"/>
    <mergeCell ref="Z993:Z995"/>
    <mergeCell ref="AA993:AA995"/>
    <mergeCell ref="AB993:AB995"/>
    <mergeCell ref="AC993:AC995"/>
    <mergeCell ref="AD993:AD995"/>
    <mergeCell ref="AE993:AE995"/>
    <mergeCell ref="AF993:AF995"/>
    <mergeCell ref="AG993:AG995"/>
    <mergeCell ref="A988:A995"/>
    <mergeCell ref="B988:B995"/>
    <mergeCell ref="C988:C995"/>
    <mergeCell ref="A1042:AG1042"/>
    <mergeCell ref="A1043:A1046"/>
    <mergeCell ref="B1043:Z1043"/>
    <mergeCell ref="AA1043:AG1043"/>
    <mergeCell ref="B1044:Z1044"/>
    <mergeCell ref="AA1044:AG1045"/>
    <mergeCell ref="B1045:Z1045"/>
    <mergeCell ref="B1046:Z1046"/>
    <mergeCell ref="AA1046:AG1046"/>
    <mergeCell ref="A1047:A1048"/>
    <mergeCell ref="B1047:B1048"/>
    <mergeCell ref="C1047:C1048"/>
    <mergeCell ref="D1047:H1047"/>
    <mergeCell ref="I1047:T1047"/>
    <mergeCell ref="U1047:U1048"/>
    <mergeCell ref="V1047:AG1047"/>
    <mergeCell ref="C1049:C1053"/>
    <mergeCell ref="D1049:D1053"/>
    <mergeCell ref="W1049:W1053"/>
    <mergeCell ref="X1049:X1053"/>
    <mergeCell ref="Y1049:Y1053"/>
    <mergeCell ref="Z1049:Z1053"/>
    <mergeCell ref="AA1049:AA1053"/>
    <mergeCell ref="AB1049:AB1053"/>
    <mergeCell ref="AC1049:AC1053"/>
    <mergeCell ref="AD1049:AD1053"/>
    <mergeCell ref="AE1049:AE1053"/>
    <mergeCell ref="AF1049:AF1053"/>
    <mergeCell ref="AG1049:AG1053"/>
    <mergeCell ref="B1049:B1053"/>
    <mergeCell ref="A1049:A1053"/>
    <mergeCell ref="U1049:U1053"/>
    <mergeCell ref="B1059:B1060"/>
    <mergeCell ref="C1059:C1060"/>
    <mergeCell ref="D1059:H1059"/>
    <mergeCell ref="I1059:T1059"/>
    <mergeCell ref="U1059:U1060"/>
    <mergeCell ref="V1059:AG1059"/>
    <mergeCell ref="A1061:A1068"/>
    <mergeCell ref="B1061:B1068"/>
    <mergeCell ref="C1061:C1073"/>
    <mergeCell ref="D1065:D1068"/>
    <mergeCell ref="U1065:U1068"/>
    <mergeCell ref="V1065:V1068"/>
    <mergeCell ref="W1065:W1068"/>
    <mergeCell ref="X1065:X1068"/>
    <mergeCell ref="Y1065:Y1068"/>
    <mergeCell ref="Z1065:Z1068"/>
    <mergeCell ref="AA1065:AA1068"/>
    <mergeCell ref="D1061:D1064"/>
    <mergeCell ref="U1061:U1064"/>
    <mergeCell ref="V1061:V1064"/>
    <mergeCell ref="W1061:W1064"/>
    <mergeCell ref="X1061:X1064"/>
    <mergeCell ref="Y1061:Y1064"/>
    <mergeCell ref="Z1061:Z1064"/>
    <mergeCell ref="AA1061:AA1064"/>
    <mergeCell ref="AB1061:AB1064"/>
    <mergeCell ref="AC1061:AC1064"/>
    <mergeCell ref="AD1061:AD1064"/>
    <mergeCell ref="AE1061:AE1064"/>
    <mergeCell ref="AF1061:AF1064"/>
    <mergeCell ref="AG1061:AG1064"/>
    <mergeCell ref="AG1069:AG1071"/>
    <mergeCell ref="A1074:AG1074"/>
    <mergeCell ref="AB1065:AB1068"/>
    <mergeCell ref="AC1065:AC1068"/>
    <mergeCell ref="AD1065:AD1068"/>
    <mergeCell ref="AE1065:AE1068"/>
    <mergeCell ref="AF1065:AF1068"/>
    <mergeCell ref="AG1065:AG1068"/>
    <mergeCell ref="A1069:A1073"/>
    <mergeCell ref="B1069:B1073"/>
    <mergeCell ref="D1069:D1071"/>
    <mergeCell ref="D1072:D1073"/>
    <mergeCell ref="AA1072:AA1073"/>
    <mergeCell ref="AB1072:AB1073"/>
    <mergeCell ref="AC1072:AC1073"/>
    <mergeCell ref="AD1072:AD1073"/>
    <mergeCell ref="AE1072:AE1073"/>
    <mergeCell ref="AF1072:AF1073"/>
    <mergeCell ref="AG1072:AG1073"/>
    <mergeCell ref="AG25:AG29"/>
    <mergeCell ref="AG149:AG150"/>
    <mergeCell ref="AG159:AG161"/>
    <mergeCell ref="V151:V152"/>
    <mergeCell ref="W151:W152"/>
    <mergeCell ref="X151:X152"/>
    <mergeCell ref="Y151:Y152"/>
    <mergeCell ref="Z151:Z152"/>
    <mergeCell ref="AA151:AA152"/>
    <mergeCell ref="AB151:AB152"/>
    <mergeCell ref="W153:W154"/>
    <mergeCell ref="X153:X154"/>
    <mergeCell ref="Y153:Y154"/>
    <mergeCell ref="Z153:Z154"/>
    <mergeCell ref="AA153:AA154"/>
    <mergeCell ref="AB153:AB154"/>
    <mergeCell ref="AC153:AC154"/>
    <mergeCell ref="AD153:AD154"/>
    <mergeCell ref="AE153:AE154"/>
    <mergeCell ref="AF153:AF154"/>
    <mergeCell ref="AG153:AG154"/>
    <mergeCell ref="AG144:AG145"/>
    <mergeCell ref="AE146:AE148"/>
    <mergeCell ref="V134:V136"/>
    <mergeCell ref="W134:W136"/>
    <mergeCell ref="X134:X136"/>
    <mergeCell ref="Y134:Y136"/>
    <mergeCell ref="Z134:Z136"/>
    <mergeCell ref="AA134:AA136"/>
    <mergeCell ref="AB134:AB136"/>
    <mergeCell ref="AC134:AC136"/>
    <mergeCell ref="AD134:AD136"/>
    <mergeCell ref="AC149:AC150"/>
    <mergeCell ref="AD149:AD150"/>
    <mergeCell ref="AE149:AE150"/>
    <mergeCell ref="AF149:AF150"/>
    <mergeCell ref="AG17:AG20"/>
    <mergeCell ref="AE21:AE24"/>
    <mergeCell ref="AF21:AF24"/>
    <mergeCell ref="V12:V16"/>
    <mergeCell ref="W12:W16"/>
    <mergeCell ref="X12:X16"/>
    <mergeCell ref="Y12:Y16"/>
    <mergeCell ref="Z12:Z16"/>
    <mergeCell ref="AB12:AB16"/>
    <mergeCell ref="AC12:AC16"/>
    <mergeCell ref="AD12:AD16"/>
    <mergeCell ref="AE12:AE16"/>
    <mergeCell ref="A137:AG137"/>
    <mergeCell ref="A138:A141"/>
    <mergeCell ref="B138:Z138"/>
    <mergeCell ref="AA138:AG138"/>
    <mergeCell ref="B139:Z139"/>
    <mergeCell ref="AA139:AG140"/>
    <mergeCell ref="B140:Z140"/>
    <mergeCell ref="B141:Z141"/>
    <mergeCell ref="AA141:AG141"/>
    <mergeCell ref="A142:A143"/>
    <mergeCell ref="B142:B143"/>
    <mergeCell ref="C142:C143"/>
    <mergeCell ref="D142:H142"/>
    <mergeCell ref="I142:T142"/>
    <mergeCell ref="U142:U143"/>
    <mergeCell ref="AF25:AF29"/>
    <mergeCell ref="D457:D459"/>
    <mergeCell ref="U457:U459"/>
    <mergeCell ref="V457:V459"/>
    <mergeCell ref="W457:W459"/>
    <mergeCell ref="AE7:AE11"/>
    <mergeCell ref="AF7:AF11"/>
    <mergeCell ref="AG7:AG11"/>
    <mergeCell ref="A179:AG179"/>
    <mergeCell ref="D146:D148"/>
    <mergeCell ref="U146:U148"/>
    <mergeCell ref="V146:V148"/>
    <mergeCell ref="W146:W148"/>
    <mergeCell ref="X146:X148"/>
    <mergeCell ref="Y146:Y148"/>
    <mergeCell ref="Z146:Z148"/>
    <mergeCell ref="AA146:AA148"/>
    <mergeCell ref="AB146:AB148"/>
    <mergeCell ref="AC146:AC148"/>
    <mergeCell ref="AD146:AD148"/>
    <mergeCell ref="D151:D152"/>
    <mergeCell ref="U151:U152"/>
    <mergeCell ref="AF146:AF148"/>
    <mergeCell ref="AG146:AG148"/>
    <mergeCell ref="D149:D150"/>
    <mergeCell ref="U149:U150"/>
    <mergeCell ref="V149:V150"/>
    <mergeCell ref="W149:W150"/>
    <mergeCell ref="X149:X150"/>
    <mergeCell ref="Y149:Y150"/>
    <mergeCell ref="Z149:Z150"/>
    <mergeCell ref="AA149:AA150"/>
    <mergeCell ref="AB149:AB150"/>
    <mergeCell ref="Z506:Z514"/>
    <mergeCell ref="AA506:AA514"/>
    <mergeCell ref="AB506:AB514"/>
    <mergeCell ref="AC506:AC514"/>
    <mergeCell ref="AD506:AD514"/>
    <mergeCell ref="AE506:AE514"/>
    <mergeCell ref="AF506:AF514"/>
    <mergeCell ref="V515:V518"/>
    <mergeCell ref="W515:W518"/>
    <mergeCell ref="X515:X518"/>
    <mergeCell ref="Y515:Y518"/>
    <mergeCell ref="Z515:Z518"/>
    <mergeCell ref="AF515:AF518"/>
    <mergeCell ref="AG515:AG518"/>
    <mergeCell ref="W504:W505"/>
    <mergeCell ref="X504:X505"/>
    <mergeCell ref="AC504:AC505"/>
    <mergeCell ref="AD504:AD505"/>
    <mergeCell ref="AE504:AE505"/>
    <mergeCell ref="AF504:AF505"/>
    <mergeCell ref="AB824:AB828"/>
    <mergeCell ref="AD824:AD828"/>
    <mergeCell ref="AE824:AE828"/>
    <mergeCell ref="AG824:AG828"/>
    <mergeCell ref="AB813:AB815"/>
    <mergeCell ref="AC813:AC815"/>
    <mergeCell ref="AD813:AD815"/>
    <mergeCell ref="AE813:AE815"/>
    <mergeCell ref="AF813:AF815"/>
    <mergeCell ref="AG813:AG815"/>
    <mergeCell ref="X810:X812"/>
    <mergeCell ref="AE519:AE520"/>
    <mergeCell ref="AF519:AF520"/>
    <mergeCell ref="AG519:AG520"/>
    <mergeCell ref="V77:V79"/>
    <mergeCell ref="W77:W79"/>
    <mergeCell ref="X77:X79"/>
    <mergeCell ref="Y77:Y79"/>
    <mergeCell ref="Z77:Z79"/>
    <mergeCell ref="AA77:AA79"/>
    <mergeCell ref="AB77:AB79"/>
    <mergeCell ref="AC77:AC79"/>
    <mergeCell ref="AD77:AD79"/>
    <mergeCell ref="AE77:AE79"/>
    <mergeCell ref="AF77:AF79"/>
    <mergeCell ref="AG504:AG505"/>
    <mergeCell ref="V506:V514"/>
    <mergeCell ref="W506:W514"/>
    <mergeCell ref="X506:X514"/>
    <mergeCell ref="Y506:Y514"/>
    <mergeCell ref="AG574:AG575"/>
    <mergeCell ref="AG572:AG573"/>
    <mergeCell ref="C808:C815"/>
    <mergeCell ref="V808:V809"/>
    <mergeCell ref="W808:W809"/>
    <mergeCell ref="X808:X809"/>
    <mergeCell ref="Y808:Y809"/>
    <mergeCell ref="Z808:Z809"/>
    <mergeCell ref="AA808:AA809"/>
    <mergeCell ref="AB808:AB809"/>
    <mergeCell ref="AC808:AC809"/>
    <mergeCell ref="AD808:AD809"/>
    <mergeCell ref="AE808:AE809"/>
    <mergeCell ref="AF808:AF809"/>
    <mergeCell ref="AG808:AG809"/>
    <mergeCell ref="C816:C821"/>
    <mergeCell ref="D816:D821"/>
    <mergeCell ref="U816:U820"/>
    <mergeCell ref="V816:V820"/>
    <mergeCell ref="W816:W820"/>
    <mergeCell ref="X816:X820"/>
    <mergeCell ref="Y816:Y820"/>
    <mergeCell ref="Z816:Z820"/>
    <mergeCell ref="AA816:AA820"/>
    <mergeCell ref="AB816:AB820"/>
    <mergeCell ref="AC816:AC820"/>
    <mergeCell ref="AD816:AD820"/>
    <mergeCell ref="AE816:AE820"/>
    <mergeCell ref="AF816:AF820"/>
    <mergeCell ref="U813:U815"/>
    <mergeCell ref="V813:V815"/>
    <mergeCell ref="W813:W815"/>
    <mergeCell ref="X813:X815"/>
    <mergeCell ref="Y813:Y815"/>
    <mergeCell ref="A576:A583"/>
    <mergeCell ref="B576:B577"/>
    <mergeCell ref="U111:U113"/>
    <mergeCell ref="U114:U117"/>
    <mergeCell ref="AG816:AG820"/>
    <mergeCell ref="C822:C828"/>
    <mergeCell ref="D822:D823"/>
    <mergeCell ref="U822:U823"/>
    <mergeCell ref="V822:V823"/>
    <mergeCell ref="W822:W823"/>
    <mergeCell ref="X822:X823"/>
    <mergeCell ref="Y822:Y823"/>
    <mergeCell ref="Z822:Z823"/>
    <mergeCell ref="AA822:AA823"/>
    <mergeCell ref="AB822:AB823"/>
    <mergeCell ref="AC822:AC823"/>
    <mergeCell ref="AD822:AD823"/>
    <mergeCell ref="AE822:AE823"/>
    <mergeCell ref="AF822:AF823"/>
    <mergeCell ref="AG822:AG823"/>
    <mergeCell ref="D824:D828"/>
    <mergeCell ref="U824:U828"/>
    <mergeCell ref="V824:V828"/>
    <mergeCell ref="W824:W828"/>
    <mergeCell ref="X824:X828"/>
    <mergeCell ref="Y824:Y828"/>
    <mergeCell ref="A808:A828"/>
    <mergeCell ref="AC151:AC152"/>
    <mergeCell ref="AD151:AD152"/>
    <mergeCell ref="AE151:AE152"/>
    <mergeCell ref="AF151:AF152"/>
    <mergeCell ref="AG151:AG152"/>
    <mergeCell ref="D153:D154"/>
    <mergeCell ref="U153:U154"/>
    <mergeCell ref="V153:V154"/>
    <mergeCell ref="Z449:Z450"/>
    <mergeCell ref="AA449:AA450"/>
    <mergeCell ref="AB449:AB450"/>
    <mergeCell ref="AC449:AC450"/>
    <mergeCell ref="AD449:AD450"/>
    <mergeCell ref="AE449:AE450"/>
    <mergeCell ref="AF449:AF450"/>
    <mergeCell ref="AG449:AG450"/>
    <mergeCell ref="D451:D453"/>
    <mergeCell ref="U451:U453"/>
    <mergeCell ref="V451:V453"/>
    <mergeCell ref="W451:W453"/>
    <mergeCell ref="X451:X453"/>
    <mergeCell ref="Y451:Y453"/>
    <mergeCell ref="Z451:Z453"/>
    <mergeCell ref="D171:D174"/>
    <mergeCell ref="U171:U174"/>
    <mergeCell ref="V171:V174"/>
    <mergeCell ref="W171:W174"/>
    <mergeCell ref="X171:X174"/>
    <mergeCell ref="Y171:Y174"/>
    <mergeCell ref="Z171:Z174"/>
    <mergeCell ref="AA171:AA174"/>
    <mergeCell ref="AB192:AB198"/>
    <mergeCell ref="AC192:AC198"/>
    <mergeCell ref="AA186:AA191"/>
    <mergeCell ref="AB186:AB191"/>
    <mergeCell ref="AC186:AC191"/>
    <mergeCell ref="AD186:AD191"/>
    <mergeCell ref="AG451:AG453"/>
    <mergeCell ref="D454:D456"/>
    <mergeCell ref="U454:U456"/>
    <mergeCell ref="V454:V456"/>
    <mergeCell ref="W454:W456"/>
    <mergeCell ref="X454:X456"/>
    <mergeCell ref="Y454:Y456"/>
    <mergeCell ref="Z454:Z456"/>
    <mergeCell ref="AA454:AA456"/>
    <mergeCell ref="AB454:AB456"/>
    <mergeCell ref="AC454:AC456"/>
    <mergeCell ref="AD454:AD456"/>
    <mergeCell ref="AE454:AE456"/>
    <mergeCell ref="AF454:AF456"/>
    <mergeCell ref="AG454:AG456"/>
    <mergeCell ref="U192:U198"/>
    <mergeCell ref="V192:V198"/>
    <mergeCell ref="W192:W198"/>
    <mergeCell ref="X192:X198"/>
    <mergeCell ref="Y192:Y198"/>
    <mergeCell ref="Z192:Z198"/>
    <mergeCell ref="X199:X204"/>
    <mergeCell ref="Y199:Y204"/>
    <mergeCell ref="V309:V310"/>
    <mergeCell ref="W309:W310"/>
    <mergeCell ref="X309:X310"/>
    <mergeCell ref="Y309:Y310"/>
    <mergeCell ref="Z309:Z310"/>
    <mergeCell ref="A313:AG313"/>
    <mergeCell ref="AA205:AA209"/>
    <mergeCell ref="AB205:AB209"/>
    <mergeCell ref="AC205:AC209"/>
    <mergeCell ref="X449:X450"/>
    <mergeCell ref="Y449:Y450"/>
    <mergeCell ref="C465:C480"/>
    <mergeCell ref="D465:D466"/>
    <mergeCell ref="U465:U466"/>
    <mergeCell ref="V465:V466"/>
    <mergeCell ref="W465:W466"/>
    <mergeCell ref="X465:X466"/>
    <mergeCell ref="Y465:Y466"/>
    <mergeCell ref="Z465:Z466"/>
    <mergeCell ref="AA465:AA466"/>
    <mergeCell ref="AB465:AB466"/>
    <mergeCell ref="AC465:AC466"/>
    <mergeCell ref="AD465:AD466"/>
    <mergeCell ref="AE465:AE466"/>
    <mergeCell ref="AF465:AF466"/>
    <mergeCell ref="AG465:AG466"/>
    <mergeCell ref="D467:D469"/>
    <mergeCell ref="U467:U469"/>
    <mergeCell ref="V467:V469"/>
    <mergeCell ref="W467:W469"/>
    <mergeCell ref="X467:X469"/>
    <mergeCell ref="D473:D474"/>
    <mergeCell ref="U473:U474"/>
    <mergeCell ref="V473:V474"/>
    <mergeCell ref="W475:W476"/>
    <mergeCell ref="AG479:AG480"/>
    <mergeCell ref="AA475:AA476"/>
    <mergeCell ref="AB475:AB476"/>
    <mergeCell ref="AC475:AC476"/>
    <mergeCell ref="AD475:AD476"/>
    <mergeCell ref="AE475:AE476"/>
    <mergeCell ref="AG473:AG474"/>
    <mergeCell ref="D475:D476"/>
    <mergeCell ref="U475:U476"/>
    <mergeCell ref="V475:V476"/>
    <mergeCell ref="X475:X476"/>
    <mergeCell ref="Y475:Y476"/>
    <mergeCell ref="Z475:Z476"/>
    <mergeCell ref="AB473:AB474"/>
    <mergeCell ref="AC473:AC474"/>
    <mergeCell ref="U485:U486"/>
    <mergeCell ref="V485:V486"/>
    <mergeCell ref="X457:X459"/>
    <mergeCell ref="Y457:Y459"/>
    <mergeCell ref="Z457:Z459"/>
    <mergeCell ref="AA457:AA459"/>
    <mergeCell ref="AB457:AB459"/>
    <mergeCell ref="AC457:AC459"/>
    <mergeCell ref="AD457:AD459"/>
    <mergeCell ref="AE457:AE459"/>
    <mergeCell ref="AF457:AF459"/>
    <mergeCell ref="AG457:AG459"/>
    <mergeCell ref="AF475:AF476"/>
    <mergeCell ref="AG475:AG476"/>
    <mergeCell ref="AD473:AD474"/>
    <mergeCell ref="AE473:AE474"/>
    <mergeCell ref="AF473:AF474"/>
    <mergeCell ref="W473:W474"/>
    <mergeCell ref="X473:X474"/>
    <mergeCell ref="Y473:Y474"/>
    <mergeCell ref="Z473:Z474"/>
    <mergeCell ref="D479:D480"/>
    <mergeCell ref="U479:U480"/>
    <mergeCell ref="AD485:AD486"/>
    <mergeCell ref="AE485:AE486"/>
    <mergeCell ref="AF485:AF486"/>
    <mergeCell ref="AG485:AG486"/>
    <mergeCell ref="D477:D478"/>
    <mergeCell ref="AB493:AB494"/>
    <mergeCell ref="AC493:AC494"/>
    <mergeCell ref="AD493:AD494"/>
    <mergeCell ref="AE493:AE494"/>
    <mergeCell ref="AF493:AF494"/>
    <mergeCell ref="AG493:AG494"/>
    <mergeCell ref="Y467:Y469"/>
    <mergeCell ref="Z467:Z469"/>
    <mergeCell ref="AA467:AA469"/>
    <mergeCell ref="AB467:AB469"/>
    <mergeCell ref="AC467:AC469"/>
    <mergeCell ref="AD467:AD469"/>
    <mergeCell ref="AE467:AE469"/>
    <mergeCell ref="AF467:AF469"/>
    <mergeCell ref="AG467:AG469"/>
    <mergeCell ref="D470:D472"/>
    <mergeCell ref="AG470:AG472"/>
    <mergeCell ref="AA473:AA474"/>
    <mergeCell ref="D493:D494"/>
    <mergeCell ref="U493:U494"/>
    <mergeCell ref="V493:V494"/>
    <mergeCell ref="W493:W494"/>
    <mergeCell ref="X493:X494"/>
    <mergeCell ref="Y493:Y494"/>
    <mergeCell ref="Z493:Z494"/>
    <mergeCell ref="AA493:AA494"/>
    <mergeCell ref="AG477:AG478"/>
    <mergeCell ref="C481:C494"/>
    <mergeCell ref="D485:D486"/>
    <mergeCell ref="Z487:Z489"/>
    <mergeCell ref="AA487:AA489"/>
    <mergeCell ref="AB487:AB489"/>
    <mergeCell ref="AC487:AC489"/>
    <mergeCell ref="AD487:AD489"/>
    <mergeCell ref="AE487:AE489"/>
    <mergeCell ref="AF487:AF489"/>
    <mergeCell ref="AG487:AG489"/>
    <mergeCell ref="U477:U478"/>
    <mergeCell ref="V477:V478"/>
    <mergeCell ref="W477:W478"/>
    <mergeCell ref="X477:X478"/>
    <mergeCell ref="Y477:Y478"/>
    <mergeCell ref="Z477:Z478"/>
    <mergeCell ref="AA477:AA478"/>
    <mergeCell ref="AB477:AB478"/>
    <mergeCell ref="AC477:AC478"/>
    <mergeCell ref="AD477:AD478"/>
    <mergeCell ref="AE477:AE478"/>
    <mergeCell ref="AF477:AF478"/>
    <mergeCell ref="D481:D482"/>
    <mergeCell ref="U481:U482"/>
    <mergeCell ref="V481:V482"/>
    <mergeCell ref="W485:W486"/>
    <mergeCell ref="X485:X486"/>
    <mergeCell ref="Y485:Y486"/>
    <mergeCell ref="Z485:Z486"/>
    <mergeCell ref="AA485:AA486"/>
    <mergeCell ref="AB485:AB486"/>
    <mergeCell ref="AC485:AC486"/>
    <mergeCell ref="A449:A464"/>
    <mergeCell ref="B449:B464"/>
    <mergeCell ref="A465:A494"/>
    <mergeCell ref="B465:B480"/>
    <mergeCell ref="B481:B494"/>
    <mergeCell ref="W490:W492"/>
    <mergeCell ref="X490:X492"/>
    <mergeCell ref="Y490:Y492"/>
    <mergeCell ref="Z490:Z492"/>
    <mergeCell ref="AA490:AA492"/>
    <mergeCell ref="AB490:AB492"/>
    <mergeCell ref="AC490:AC492"/>
    <mergeCell ref="AD490:AD492"/>
    <mergeCell ref="AE490:AE492"/>
    <mergeCell ref="AF490:AF492"/>
    <mergeCell ref="AG490:AG492"/>
    <mergeCell ref="A919:A931"/>
    <mergeCell ref="B919:B931"/>
    <mergeCell ref="C919:C931"/>
    <mergeCell ref="D921:D922"/>
    <mergeCell ref="U921:U922"/>
    <mergeCell ref="V921:V922"/>
    <mergeCell ref="W921:W922"/>
    <mergeCell ref="X921:X922"/>
    <mergeCell ref="Y921:Y922"/>
    <mergeCell ref="Z921:Z922"/>
    <mergeCell ref="AA921:AA922"/>
    <mergeCell ref="AB921:AB922"/>
    <mergeCell ref="AC921:AC922"/>
    <mergeCell ref="AD921:AD922"/>
    <mergeCell ref="D929:D931"/>
    <mergeCell ref="U929:U931"/>
    <mergeCell ref="AB929:AB931"/>
    <mergeCell ref="AC929:AC931"/>
    <mergeCell ref="AD929:AD931"/>
    <mergeCell ref="D919:D920"/>
    <mergeCell ref="U919:U920"/>
    <mergeCell ref="V919:V920"/>
    <mergeCell ref="W919:W920"/>
    <mergeCell ref="X919:X920"/>
    <mergeCell ref="AG921:AG922"/>
    <mergeCell ref="D923:D925"/>
    <mergeCell ref="U923:U925"/>
    <mergeCell ref="V923:V925"/>
    <mergeCell ref="W923:W925"/>
    <mergeCell ref="X923:X925"/>
    <mergeCell ref="Y923:Y925"/>
    <mergeCell ref="Z923:Z925"/>
    <mergeCell ref="AA923:AA925"/>
    <mergeCell ref="AB923:AB925"/>
    <mergeCell ref="AC923:AC925"/>
    <mergeCell ref="AD923:AD925"/>
    <mergeCell ref="AE923:AE925"/>
    <mergeCell ref="AF923:AF925"/>
    <mergeCell ref="AG923:AG925"/>
    <mergeCell ref="D926:D927"/>
    <mergeCell ref="U926:U927"/>
    <mergeCell ref="V926:V927"/>
    <mergeCell ref="W926:W927"/>
    <mergeCell ref="X926:X927"/>
    <mergeCell ref="Y926:Y927"/>
    <mergeCell ref="Z926:Z927"/>
    <mergeCell ref="AA926:AA927"/>
    <mergeCell ref="AC926:AC927"/>
    <mergeCell ref="AD926:AD927"/>
    <mergeCell ref="AE926:AE927"/>
    <mergeCell ref="AF926:AF927"/>
    <mergeCell ref="AG926:AG927"/>
    <mergeCell ref="AE921:AE922"/>
    <mergeCell ref="AF921:AF922"/>
    <mergeCell ref="AG929:AG931"/>
    <mergeCell ref="A144:A178"/>
    <mergeCell ref="B144:B158"/>
    <mergeCell ref="C144:C178"/>
    <mergeCell ref="D155:D158"/>
    <mergeCell ref="U155:U158"/>
    <mergeCell ref="V155:V158"/>
    <mergeCell ref="W155:W158"/>
    <mergeCell ref="X155:X158"/>
    <mergeCell ref="Y155:Y158"/>
    <mergeCell ref="Z155:Z158"/>
    <mergeCell ref="AA155:AA158"/>
    <mergeCell ref="AB155:AB158"/>
    <mergeCell ref="AC155:AC158"/>
    <mergeCell ref="AD155:AD158"/>
    <mergeCell ref="AE155:AE158"/>
    <mergeCell ref="AF155:AF158"/>
    <mergeCell ref="AG155:AG158"/>
    <mergeCell ref="B159:B178"/>
    <mergeCell ref="D159:D161"/>
    <mergeCell ref="U159:U161"/>
    <mergeCell ref="V159:V161"/>
    <mergeCell ref="W159:W161"/>
    <mergeCell ref="X159:X161"/>
    <mergeCell ref="AA929:AA931"/>
    <mergeCell ref="AE171:AE174"/>
    <mergeCell ref="Y159:Y161"/>
    <mergeCell ref="Z159:Z161"/>
    <mergeCell ref="AA159:AA161"/>
    <mergeCell ref="AB159:AB161"/>
    <mergeCell ref="AC159:AC161"/>
    <mergeCell ref="AD159:AD161"/>
    <mergeCell ref="AE159:AE161"/>
    <mergeCell ref="AF159:AF161"/>
    <mergeCell ref="D162:D164"/>
    <mergeCell ref="U162:U164"/>
    <mergeCell ref="V162:V164"/>
    <mergeCell ref="W162:W164"/>
    <mergeCell ref="X162:X164"/>
    <mergeCell ref="Y162:Y164"/>
    <mergeCell ref="Z162:Z164"/>
    <mergeCell ref="AA162:AA164"/>
    <mergeCell ref="AB162:AB164"/>
    <mergeCell ref="AC162:AC164"/>
    <mergeCell ref="AD162:AD164"/>
    <mergeCell ref="AE162:AE164"/>
    <mergeCell ref="AF162:AF164"/>
    <mergeCell ref="AG162:AG164"/>
    <mergeCell ref="D166:D169"/>
    <mergeCell ref="U166:U169"/>
    <mergeCell ref="V166:V169"/>
    <mergeCell ref="W166:W169"/>
    <mergeCell ref="X166:X169"/>
    <mergeCell ref="Y166:Y169"/>
    <mergeCell ref="Z166:Z169"/>
    <mergeCell ref="AA166:AA169"/>
    <mergeCell ref="AB166:AB169"/>
    <mergeCell ref="AC166:AC169"/>
    <mergeCell ref="AD166:AD169"/>
    <mergeCell ref="AE166:AE169"/>
    <mergeCell ref="AF166:AF169"/>
    <mergeCell ref="AG166:AG169"/>
    <mergeCell ref="AB171:AB174"/>
    <mergeCell ref="AC171:AC174"/>
    <mergeCell ref="AD171:AD174"/>
    <mergeCell ref="AF171:AF174"/>
    <mergeCell ref="AG171:AG174"/>
    <mergeCell ref="D309:D310"/>
    <mergeCell ref="U309:U310"/>
    <mergeCell ref="AB309:AB310"/>
    <mergeCell ref="D176:D178"/>
    <mergeCell ref="U176:U178"/>
    <mergeCell ref="V176:V178"/>
    <mergeCell ref="W176:W178"/>
    <mergeCell ref="X176:X178"/>
    <mergeCell ref="Y176:Y178"/>
    <mergeCell ref="Z176:Z178"/>
    <mergeCell ref="AA176:AA178"/>
    <mergeCell ref="AB176:AB178"/>
    <mergeCell ref="AC176:AC178"/>
    <mergeCell ref="AD176:AD178"/>
    <mergeCell ref="AE176:AE178"/>
    <mergeCell ref="AF176:AF178"/>
    <mergeCell ref="AG176:AG178"/>
    <mergeCell ref="AE186:AE191"/>
    <mergeCell ref="W186:W191"/>
    <mergeCell ref="X186:X191"/>
    <mergeCell ref="V186:V191"/>
    <mergeCell ref="Y186:Y191"/>
    <mergeCell ref="Z186:Z191"/>
    <mergeCell ref="AD192:AD198"/>
    <mergeCell ref="AE192:AE198"/>
    <mergeCell ref="AF192:AF198"/>
    <mergeCell ref="AG192:AG198"/>
    <mergeCell ref="AB199:AB204"/>
    <mergeCell ref="AD210:AD217"/>
    <mergeCell ref="AE210:AE217"/>
    <mergeCell ref="AF210:AF217"/>
    <mergeCell ref="Z205:Z209"/>
    <mergeCell ref="D302:D304"/>
    <mergeCell ref="U302:U304"/>
    <mergeCell ref="V302:V304"/>
    <mergeCell ref="W302:W304"/>
    <mergeCell ref="X302:X304"/>
    <mergeCell ref="Y302:Y304"/>
    <mergeCell ref="Z302:Z304"/>
    <mergeCell ref="AA302:AA304"/>
    <mergeCell ref="AB302:AB304"/>
    <mergeCell ref="AC302:AC304"/>
    <mergeCell ref="AD302:AD304"/>
    <mergeCell ref="AE302:AE304"/>
    <mergeCell ref="AF302:AF304"/>
    <mergeCell ref="AG302:AG304"/>
    <mergeCell ref="D305:D308"/>
    <mergeCell ref="U305:U308"/>
    <mergeCell ref="V305:V308"/>
    <mergeCell ref="W305:W308"/>
    <mergeCell ref="X305:X308"/>
    <mergeCell ref="Y305:Y308"/>
    <mergeCell ref="Z305:Z308"/>
    <mergeCell ref="AA305:AA308"/>
    <mergeCell ref="AB305:AB308"/>
    <mergeCell ref="AC305:AC308"/>
    <mergeCell ref="AD305:AD308"/>
    <mergeCell ref="AE305:AE308"/>
    <mergeCell ref="AF305:AF308"/>
    <mergeCell ref="AG305:AG308"/>
    <mergeCell ref="AC309:AC310"/>
    <mergeCell ref="AD309:AD310"/>
    <mergeCell ref="AE309:AE310"/>
    <mergeCell ref="AF309:AF310"/>
    <mergeCell ref="AG309:AG310"/>
    <mergeCell ref="A932:AG932"/>
    <mergeCell ref="V947:V949"/>
    <mergeCell ref="W947:W949"/>
    <mergeCell ref="X947:X949"/>
    <mergeCell ref="Y947:Y949"/>
    <mergeCell ref="Z947:Z949"/>
    <mergeCell ref="AA947:AA949"/>
    <mergeCell ref="AB947:AB949"/>
    <mergeCell ref="AC947:AC949"/>
    <mergeCell ref="AD947:AD949"/>
    <mergeCell ref="AE947:AE949"/>
    <mergeCell ref="AF947:AF949"/>
    <mergeCell ref="AG947:AG949"/>
    <mergeCell ref="V939:V943"/>
    <mergeCell ref="W939:W943"/>
    <mergeCell ref="X939:X943"/>
    <mergeCell ref="Y939:Y943"/>
    <mergeCell ref="Z939:Z943"/>
    <mergeCell ref="AA939:AA943"/>
    <mergeCell ref="AB939:AB943"/>
    <mergeCell ref="AC939:AC943"/>
    <mergeCell ref="AD939:AD943"/>
    <mergeCell ref="AE939:AE943"/>
    <mergeCell ref="AF939:AF943"/>
    <mergeCell ref="AG939:AG943"/>
    <mergeCell ref="AB926:AB927"/>
    <mergeCell ref="C302:C312"/>
    <mergeCell ref="AG954:AG958"/>
    <mergeCell ref="AA934:AG935"/>
    <mergeCell ref="V944:V946"/>
    <mergeCell ref="W944:W946"/>
    <mergeCell ref="X944:X946"/>
    <mergeCell ref="Y944:Y946"/>
    <mergeCell ref="Z944:Z946"/>
    <mergeCell ref="AA944:AA946"/>
    <mergeCell ref="AB944:AB946"/>
    <mergeCell ref="AC944:AC946"/>
    <mergeCell ref="AD944:AD946"/>
    <mergeCell ref="AE944:AE946"/>
    <mergeCell ref="AF944:AF946"/>
    <mergeCell ref="AG944:AG946"/>
    <mergeCell ref="V954:V958"/>
    <mergeCell ref="W954:W958"/>
    <mergeCell ref="X954:X958"/>
    <mergeCell ref="Y954:Y958"/>
    <mergeCell ref="Z954:Z958"/>
    <mergeCell ref="AA954:AA958"/>
    <mergeCell ref="AB954:AB958"/>
    <mergeCell ref="AC954:AC958"/>
    <mergeCell ref="AF950:AF953"/>
    <mergeCell ref="AD954:AD958"/>
    <mergeCell ref="AE954:AE958"/>
    <mergeCell ref="AF954:AF958"/>
  </mergeCells>
  <dataValidations disablePrompts="1" count="1">
    <dataValidation allowBlank="1" showInputMessage="1" showErrorMessage="1" prompt="Inserte una fila para cada tarea y realice la programación y el costeo respectivo" sqref="E95:E96" xr:uid="{F3E1AD25-4750-4833-8394-A45F3BAC151E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4382066620D9468DD4A08DB5914D85" ma:contentTypeVersion="20" ma:contentTypeDescription="Crear nuevo documento." ma:contentTypeScope="" ma:versionID="efa0d83c7140b3ab663efe0d57077cda">
  <xsd:schema xmlns:xsd="http://www.w3.org/2001/XMLSchema" xmlns:xs="http://www.w3.org/2001/XMLSchema" xmlns:p="http://schemas.microsoft.com/office/2006/metadata/properties" xmlns:ns1="http://schemas.microsoft.com/sharepoint/v3" xmlns:ns2="a167331c-937b-46fe-a0d2-e718c142b915" xmlns:ns3="d0c44bf4-9f42-4aab-bea8-3874168f77d4" targetNamespace="http://schemas.microsoft.com/office/2006/metadata/properties" ma:root="true" ma:fieldsID="174df69f4fa652e7d61c8fa67b948303" ns1:_="" ns2:_="" ns3:_="">
    <xsd:import namespace="http://schemas.microsoft.com/sharepoint/v3"/>
    <xsd:import namespace="a167331c-937b-46fe-a0d2-e718c142b915"/>
    <xsd:import namespace="d0c44bf4-9f42-4aab-bea8-3874168f77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dlc_Exempt" minOccurs="0"/>
                <xsd:element ref="ns1:_dlc_ExpireDateSaved" minOccurs="0"/>
                <xsd:element ref="ns1:_dlc_ExpireDate" minOccurs="0"/>
                <xsd:element ref="ns3:SharedWithUsers" minOccurs="0"/>
                <xsd:element ref="ns3:SharedWithDetails" minOccurs="0"/>
                <xsd:element ref="ns2:Seguimiento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cluir de la directiva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Fecha de expiración original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Fecha de expiración" ma:description="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7331c-937b-46fe-a0d2-e718c142b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eguimiento" ma:index="15" nillable="true" ma:displayName="Seguimiento" ma:internalName="Seguimiento">
      <xsd:simpleType>
        <xsd:restriction base="dms:Text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9fb3222b-b4bc-467c-a9aa-28a2e5dbd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4bf4-9f42-4aab-bea8-3874168f7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100c08-5318-4a2b-afa6-f2cc9e8c5ba0}" ma:internalName="TaxCatchAll" ma:showField="CatchAllData" ma:web="d0c44bf4-9f42-4aab-bea8-3874168f77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F84382066620D9468DD4A08DB5914D85" UniqueId="a9ef37cf-16a0-4a3e-abbf-b90072d0b8fc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167331c-937b-46fe-a0d2-e718c142b915" xsi:nil="true"/>
    <Seguimiento xmlns="a167331c-937b-46fe-a0d2-e718c142b915" xsi:nil="true"/>
    <TaxCatchAll xmlns="d0c44bf4-9f42-4aab-bea8-3874168f77d4" xsi:nil="true"/>
    <lcf76f155ced4ddcb4097134ff3c332f xmlns="a167331c-937b-46fe-a0d2-e718c142b9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77EE3-C1C8-4222-9830-DB05600EF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67331c-937b-46fe-a0d2-e718c142b915"/>
    <ds:schemaRef ds:uri="d0c44bf4-9f42-4aab-bea8-3874168f7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D4197-4F99-415D-9156-FB54C68A3A5C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EA1879B7-1B97-4888-8DFE-8A32DB1A5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C8A593-10B0-4B0D-B71B-C7778642852A}">
  <ds:schemaRefs>
    <ds:schemaRef ds:uri="http://schemas.openxmlformats.org/package/2006/metadata/core-properties"/>
    <ds:schemaRef ds:uri="a167331c-937b-46fe-a0d2-e718c142b915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d0c44bf4-9f42-4aab-bea8-3874168f77d4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Plan de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Liliana Perez</cp:lastModifiedBy>
  <cp:lastPrinted>2024-01-26T16:24:39Z</cp:lastPrinted>
  <dcterms:created xsi:type="dcterms:W3CDTF">2021-01-13T21:06:13Z</dcterms:created>
  <dcterms:modified xsi:type="dcterms:W3CDTF">2024-01-30T15:43:43Z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0x010100F84382066620D9468DD4A08DB5914D85</vt:lpwstr>
  </property>
  <property fmtid="{D5CDD505-2E9C-101B-9397-08002B2CF9AE}" pid="3" name="ContentTypeId">
    <vt:lpwstr>0x010100F84382066620D9468DD4A08DB5914D85</vt:lpwstr>
  </property>
  <property fmtid="{D5CDD505-2E9C-101B-9397-08002B2CF9AE}" pid="4" name="ItemRetentionFormula">
    <vt:lpwstr/>
  </property>
</Properties>
</file>