
<file path=[Content_Types].xml><?xml version="1.0" encoding="utf-8"?>
<Types xmlns="http://schemas.openxmlformats.org/package/2006/content-types"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\Downloads\10-OCTUBRE-2025\"/>
    </mc:Choice>
  </mc:AlternateContent>
  <xr:revisionPtr revIDLastSave="0" documentId="13_ncr:1_{7547B935-089B-40EE-9838-043DB2DB1F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ODIFICACIONES OCT-2025" sheetId="1" r:id="rId1"/>
  </sheets>
  <definedNames>
    <definedName name="_xlnm._FilterDatabase" localSheetId="0" hidden="1">'MODIFICACIONES OCT-2025'!$A$32:$K$51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4" i="1" l="1"/>
  <c r="G54" i="1"/>
  <c r="I53" i="1"/>
  <c r="G29" i="1"/>
  <c r="G53" i="1" s="1"/>
  <c r="J19" i="1"/>
  <c r="J20" i="1"/>
  <c r="J21" i="1"/>
  <c r="J13" i="1"/>
  <c r="H13" i="1"/>
  <c r="H18" i="1"/>
  <c r="H22" i="1" s="1"/>
  <c r="H12" i="1" s="1"/>
  <c r="H14" i="1" s="1"/>
  <c r="H54" i="1" s="1"/>
  <c r="I18" i="1"/>
  <c r="K18" i="1"/>
  <c r="G18" i="1"/>
  <c r="J18" i="1" s="1"/>
  <c r="J22" i="1" s="1"/>
  <c r="J29" i="1" s="1"/>
  <c r="J53" i="1" s="1"/>
  <c r="J12" i="1" l="1"/>
  <c r="J14" i="1" s="1"/>
  <c r="J54" i="1" s="1"/>
  <c r="H29" i="1"/>
  <c r="H53" i="1" s="1"/>
</calcChain>
</file>

<file path=xl/sharedStrings.xml><?xml version="1.0" encoding="utf-8"?>
<sst xmlns="http://schemas.openxmlformats.org/spreadsheetml/2006/main" count="198" uniqueCount="82">
  <si>
    <t/>
  </si>
  <si>
    <t>RUBRO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</si>
  <si>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</si>
  <si>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</si>
  <si>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</si>
  <si>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</si>
  <si>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</si>
  <si>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</si>
  <si>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</si>
  <si>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</si>
  <si>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</si>
  <si>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A-01-01-01</t>
  </si>
  <si>
    <t>A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</si>
  <si>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</si>
  <si>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</si>
  <si>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</si>
  <si>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</si>
  <si>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</si>
  <si>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</si>
  <si>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</si>
  <si>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</si>
  <si>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</si>
  <si>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 Y SERVICIOS</t>
  </si>
  <si>
    <t>A-03-03-01-007</t>
  </si>
  <si>
    <t>DEFENSORÍA PÚBLICA (LEY 24 DE 1992)</t>
  </si>
  <si>
    <t>A-03-03-01-008</t>
  </si>
  <si>
    <t>16</t>
  </si>
  <si>
    <t>SSF</t>
  </si>
  <si>
    <t>FONDO PARA LA DEFENSA DE LOS DERECHOS E INTERESES COLECTIVOS -LEY 472 DE 1998.</t>
  </si>
  <si>
    <t>A-03-03-01-061</t>
  </si>
  <si>
    <t>FONDO ESPECIAL COMISIÓN NACIONAL DE BÚSQUEDA (ART. 18 LEY 971 DE 2005)</t>
  </si>
  <si>
    <t>A-03-03-01-068</t>
  </si>
  <si>
    <t>COMISIÓN DE BÚSQUEDA DE PERSONAS DESAPARECIDAS LEY 589 DE 2000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</si>
  <si>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</si>
  <si>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</si>
  <si>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</si>
  <si>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</si>
  <si>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</si>
  <si>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</si>
  <si>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A-08-04-01</t>
  </si>
  <si>
    <t>11</t>
  </si>
  <si>
    <t>CUOTA DE FISCALIZACIÓN Y AUDITAJE</t>
  </si>
  <si>
    <t>C-2502-1000-27-53105B</t>
  </si>
  <si>
    <t>C</t>
  </si>
  <si>
    <t>C-2502-1000-31-53105B</t>
  </si>
  <si>
    <t>C-2599-1000-13-53105B</t>
  </si>
  <si>
    <t>C-2599-1000-14-53105B</t>
  </si>
  <si>
    <t>C-2599-1000-15-53105B</t>
  </si>
  <si>
    <t>25-02-00 DEFENSORÍA DEL PUEBLO</t>
  </si>
  <si>
    <t>INFORME DE MODIFICACIONES</t>
  </si>
  <si>
    <t>VIGENCIA 2025</t>
  </si>
  <si>
    <t>DECRETO 1523 DEL 18 DE DICIEMBRE DE 2024</t>
  </si>
  <si>
    <t>DECRETO 1621 DEL 30 DE DICIEMBRE DE 2024</t>
  </si>
  <si>
    <t>Fuente: SIIF NACIÓN</t>
  </si>
  <si>
    <t xml:space="preserve">NIVEL </t>
  </si>
  <si>
    <t>DESCRIPCIÓN</t>
  </si>
  <si>
    <t>DECRETO</t>
  </si>
  <si>
    <t>PRESUPUESTO DE FUNCIONAMIENTO</t>
  </si>
  <si>
    <t>PRESUPUESTO DE INVERSIÓN</t>
  </si>
  <si>
    <t>A + C</t>
  </si>
  <si>
    <t>TOTAL PRESUPUESTO</t>
  </si>
  <si>
    <t>A-01</t>
  </si>
  <si>
    <t>GASTOS DE PERSONAL</t>
  </si>
  <si>
    <t>ADQUISICIÓN DE BIENES Y SERVICIOS</t>
  </si>
  <si>
    <t>A-03</t>
  </si>
  <si>
    <t>TRANSFERENCIAS CORRIENTES</t>
  </si>
  <si>
    <t>A-08</t>
  </si>
  <si>
    <t>GASTOS POR TRIBUTOS, MULTAS, SANCIONES E INTERESES DE MORA</t>
  </si>
  <si>
    <t>TOTAL PRESUPUESTO DE FUNCIONAMIENTO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</si>
  <si>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</si>
  <si>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</si>
  <si>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</si>
  <si>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</si>
  <si>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C-2599-1000-13</t>
  </si>
  <si>
    <t>CONSTRUCCION Y DOTACION DE LA DEFENSORIA REGIONAL CESAR   VALLEDUPAR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</si>
  <si>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</si>
  <si>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</si>
  <si>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</si>
  <si>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</si>
  <si>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TOTAL PRESUPUESTO DE INVERSIÓN</t>
  </si>
  <si>
    <t>A+C</t>
  </si>
  <si>
    <t>PERIODO: 01/ENERO/2025 A 31/OCTUBRE/2025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</si>
</sst>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\ #,##0.00;\-&quot;$&quot;\ #,##0.00"/>
    <numFmt numFmtId="44" formatCode="_-&quot;$&quot;\ * #,##0.00_-;\-&quot;$&quot;\ * #,##0.00_-;_-&quot;$&quot;\ * &quot;-&quot;??_-;_-@_-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9"/>
      <name val="Arial Narrow"/>
      <family val="2"/>
    </font>
    <font>
      <b/>
      <sz val="9"/>
      <name val="Arial Narrow"/>
      <family val="2"/>
    </font>
    <font>
      <b/>
      <sz val="9"/>
      <color theme="0"/>
      <name val="Arial Narrow"/>
      <family val="2"/>
    </font>
    <font>
      <sz val="9"/>
      <name val="Calibri"/>
      <family val="2"/>
    </font>
    <font>
      <sz val="9"/>
      <color rgb="FF000000"/>
      <name val="Arial Narrow"/>
      <family val="2"/>
    </font>
    <font>
      <sz val="9"/>
      <color rgb="FF000000"/>
      <name val="Times New Roman"/>
      <family val="1"/>
    </font>
    <font>
      <b/>
      <sz val="9"/>
      <color rgb="FF000000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1">
    <xf numFmtId="0" fontId="0" fillId="0" borderId="0" xfId="0" applyFont="1"/>
    <xf numFmtId="0" fontId="1" fillId="0" borderId="1" xfId="0" applyFont="1" applyBorder="1" applyAlignment="1">
      <alignment horizontal="left" vertical="center" wrapText="1" readingOrder="1"/>
    </xf>
    <xf numFmtId="0" fontId="3" fillId="2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7" fontId="3" fillId="2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2" borderId="0" xfId="0" applyNumberFormat="1" applyFont="1" applyFill="1" applyAlignment="1">
      <alignment vertical="center"/>
    </xf>
    <xf numFmtId="0" fontId="4" fillId="0" borderId="0" xfId="0" applyFont="1" applyAlignment="1">
      <alignment horizontal="center" vertical="center"/>
    </xf>
    <xf numFmtId="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3" borderId="3" xfId="0" applyFont="1" applyFill="1" applyBorder="1" applyAlignment="1">
      <alignment horizontal="center" vertical="center" wrapText="1" readingOrder="1"/>
    </xf>
    <xf numFmtId="0" fontId="5" fillId="3" borderId="4" xfId="0" applyFont="1" applyFill="1" applyBorder="1" applyAlignment="1">
      <alignment horizontal="center" vertical="center" wrapText="1" readingOrder="1"/>
    </xf>
    <xf numFmtId="0" fontId="5" fillId="3" borderId="5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left" vertical="center" wrapText="1"/>
    </xf>
    <xf numFmtId="7" fontId="3" fillId="2" borderId="6" xfId="0" applyNumberFormat="1" applyFont="1" applyFill="1" applyBorder="1" applyAlignment="1">
      <alignment vertical="center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vertical="center"/>
    </xf>
    <xf numFmtId="7" fontId="4" fillId="0" borderId="0" xfId="0" applyNumberFormat="1" applyFont="1" applyAlignment="1">
      <alignment vertical="center"/>
    </xf>
    <xf numFmtId="7" fontId="4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0" fontId="7" fillId="0" borderId="6" xfId="0" applyFont="1" applyBorder="1" applyAlignment="1">
      <alignment horizontal="center" vertical="center" wrapText="1" readingOrder="1"/>
    </xf>
    <xf numFmtId="0" fontId="7" fillId="0" borderId="6" xfId="0" applyFont="1" applyBorder="1" applyAlignment="1">
      <alignment horizontal="left" vertical="center" wrapText="1" readingOrder="1"/>
    </xf>
    <xf numFmtId="44" fontId="7" fillId="0" borderId="6" xfId="1" applyFont="1" applyBorder="1" applyAlignment="1">
      <alignment horizontal="left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1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1" fillId="0" borderId="1" xfId="0" applyFont="1" applyBorder="1" applyAlignment="1">
      <alignment horizontal="right" vertical="center" wrapText="1" readingOrder="1"/>
    </xf>
    <xf numFmtId="44" fontId="6" fillId="0" borderId="0" xfId="0" applyNumberFormat="1" applyFont="1" applyAlignment="1">
      <alignment vertical="center"/>
    </xf>
    <xf numFmtId="44" fontId="9" fillId="0" borderId="6" xfId="1" applyFont="1" applyBorder="1" applyAlignment="1">
      <alignment horizontal="left" vertical="center" wrapText="1" readingOrder="1"/>
    </xf>
    <xf numFmtId="0" fontId="8" fillId="2" borderId="1" xfId="0" applyFont="1" applyFill="1" applyBorder="1" applyAlignment="1">
      <alignment vertical="center" wrapText="1" readingOrder="1"/>
    </xf>
    <xf numFmtId="0" fontId="8" fillId="2" borderId="1" xfId="0" applyFont="1" applyFill="1" applyBorder="1" applyAlignment="1">
      <alignment horizontal="center" vertical="center" wrapText="1" readingOrder="1"/>
    </xf>
    <xf numFmtId="0" fontId="8" fillId="2" borderId="1" xfId="0" applyFont="1" applyFill="1" applyBorder="1" applyAlignment="1">
      <alignment horizontal="left" vertical="center" wrapText="1" readingOrder="1"/>
    </xf>
    <xf numFmtId="0" fontId="10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7" fontId="3" fillId="2" borderId="6" xfId="0" applyNumberFormat="1" applyFont="1" applyFill="1" applyBorder="1" applyAlignment="1">
      <alignment horizontal="right" vertical="center"/>
    </xf>
    <xf numFmtId="164" fontId="3" fillId="0" borderId="6" xfId="0" applyNumberFormat="1" applyFont="1" applyBorder="1" applyAlignment="1">
      <alignment horizontal="right" vertical="center"/>
    </xf>
    <xf numFmtId="7" fontId="3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7" fontId="5" fillId="3" borderId="6" xfId="0" applyNumberFormat="1" applyFont="1" applyFill="1" applyBorder="1" applyAlignment="1">
      <alignment horizontal="right" vertical="center"/>
    </xf>
    <xf numFmtId="164" fontId="3" fillId="2" borderId="6" xfId="0" applyNumberFormat="1" applyFont="1" applyFill="1" applyBorder="1" applyAlignment="1">
      <alignment vertical="center" wrapText="1" readingOrder="1"/>
    </xf>
    <xf numFmtId="44" fontId="3" fillId="2" borderId="6" xfId="0" applyNumberFormat="1" applyFont="1" applyFill="1" applyBorder="1" applyAlignment="1">
      <alignment vertical="center" wrapText="1" readingOrder="1"/>
    </xf>
    <xf numFmtId="7" fontId="3" fillId="2" borderId="6" xfId="0" applyNumberFormat="1" applyFont="1" applyFill="1" applyBorder="1" applyAlignment="1">
      <alignment vertical="center" wrapText="1" readingOrder="1"/>
    </xf>
    <xf numFmtId="7" fontId="5" fillId="3" borderId="6" xfId="0" applyNumberFormat="1" applyFont="1" applyFill="1" applyBorder="1" applyAlignment="1">
      <alignment vertical="center" wrapText="1" readingOrder="1"/>
    </xf>
    <xf numFmtId="44" fontId="5" fillId="3" borderId="6" xfId="0" applyNumberFormat="1" applyFont="1" applyFill="1" applyBorder="1" applyAlignment="1">
      <alignment vertical="center" wrapText="1" readingOrder="1"/>
    </xf>
    <xf numFmtId="0" fontId="3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444847</xdr:colOff>
      <xdr:row>1</xdr:row>
      <xdr:rowOff>4619</xdr:rowOff>
    </xdr:from>
    <xdr:to>
      <xdr:col>2</xdr:col>
      <xdr:colOff>140047</xdr:colOff>
      <xdr:row>6</xdr:row>
      <xdr:rowOff>30018</xdr:rowOff>
    </xdr:to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4343AB35-1834-4AE6-8BC0-7C8D288AB0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47" y="157019"/>
          <a:ext cx="1614055" cy="1168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57"/>
  <sheetViews>
    <sheetView showGridLines="0" tabSelected="1" zoomScale="110" zoomScaleNormal="110" workbookViewId="0">
      <selection activeCell="E4" sqref="E4"/>
    </sheetView>
  </sheetViews>
  <sheetFormatPr baseColWidth="10" defaultRowHeight="12" x14ac:dyDescent="0.3"/>
  <cols>
    <col min="1" max="1" width="12.6640625" style="42" customWidth="1"/>
    <col min="2" max="2" width="15.33203125" style="42" customWidth="1"/>
    <col min="3" max="3" width="9.6640625" style="42" customWidth="1"/>
    <col min="4" max="4" width="8.109375" style="42" customWidth="1"/>
    <col min="5" max="5" width="9.6640625" style="42" customWidth="1"/>
    <col min="6" max="6" width="29.109375" style="42" customWidth="1"/>
    <col min="7" max="11" width="18.88671875" style="42" customWidth="1"/>
    <col min="12" max="12" width="11.5546875" style="42" customWidth="1"/>
    <col min="13" max="13" width="6.44140625" style="42" customWidth="1"/>
    <col min="14" max="16384" width="11.5546875" style="42"/>
  </cols>
  <sheetData>
    <row r="2" spans="1:19" s="2" customFormat="1" ht="18" customHeight="1" x14ac:dyDescent="0.3">
      <c r="E2" s="55" t="s">
        <v>48</v>
      </c>
      <c r="F2" s="56"/>
      <c r="I2" s="4"/>
      <c r="J2" s="4"/>
    </row>
    <row r="3" spans="1:19" s="2" customFormat="1" ht="18" customHeight="1" x14ac:dyDescent="0.3">
      <c r="E3" s="55" t="s">
        <v>49</v>
      </c>
      <c r="F3" s="56"/>
      <c r="I3" s="4"/>
      <c r="J3" s="4"/>
    </row>
    <row r="4" spans="1:19" s="2" customFormat="1" ht="18" customHeight="1" x14ac:dyDescent="0.3">
      <c r="E4" s="55" t="s">
        <v>50</v>
      </c>
      <c r="F4" s="56"/>
      <c r="I4" s="4"/>
      <c r="J4" s="4"/>
    </row>
    <row r="5" spans="1:19" s="2" customFormat="1" ht="18" customHeight="1" x14ac:dyDescent="0.3">
      <c r="C5" s="5"/>
      <c r="E5" s="55" t="s">
        <v>81</v>
      </c>
      <c r="F5" s="56"/>
      <c r="I5" s="4"/>
      <c r="J5" s="4"/>
    </row>
    <row r="6" spans="1:19" s="2" customFormat="1" ht="18" customHeight="1" x14ac:dyDescent="0.3">
      <c r="C6" s="5"/>
      <c r="E6" s="57" t="s">
        <v>51</v>
      </c>
      <c r="F6" s="56"/>
      <c r="I6" s="4"/>
      <c r="J6" s="4"/>
      <c r="O6" s="6"/>
      <c r="P6" s="6"/>
      <c r="Q6" s="6"/>
      <c r="R6" s="6"/>
      <c r="S6" s="6"/>
    </row>
    <row r="7" spans="1:19" s="4" customFormat="1" ht="15.75" customHeight="1" x14ac:dyDescent="0.3">
      <c r="E7" s="55" t="s">
        <v>52</v>
      </c>
      <c r="F7" s="58"/>
      <c r="H7" s="5"/>
      <c r="O7" s="7"/>
      <c r="P7" s="7"/>
      <c r="Q7" s="7"/>
      <c r="R7" s="8"/>
      <c r="S7" s="7"/>
    </row>
    <row r="8" spans="1:19" s="4" customFormat="1" ht="15.75" customHeight="1" x14ac:dyDescent="0.3">
      <c r="A8" s="9" t="s">
        <v>53</v>
      </c>
      <c r="B8" s="9"/>
      <c r="C8" s="3"/>
      <c r="D8" s="3"/>
      <c r="E8" s="3"/>
      <c r="F8" s="3"/>
      <c r="O8" s="10"/>
      <c r="P8" s="10"/>
      <c r="Q8" s="10"/>
      <c r="R8" s="6"/>
      <c r="S8" s="10"/>
    </row>
    <row r="9" spans="1:19" s="4" customFormat="1" ht="15.75" customHeight="1" x14ac:dyDescent="0.3">
      <c r="A9" s="11"/>
      <c r="B9" s="11"/>
      <c r="C9" s="11"/>
      <c r="D9" s="11"/>
      <c r="E9" s="11"/>
      <c r="F9" s="11"/>
      <c r="O9" s="10"/>
      <c r="P9" s="10"/>
      <c r="Q9" s="10"/>
      <c r="R9" s="6"/>
      <c r="S9" s="10"/>
    </row>
    <row r="10" spans="1:19" s="4" customFormat="1" ht="15.75" customHeight="1" thickBot="1" x14ac:dyDescent="0.35">
      <c r="A10" s="11"/>
      <c r="B10" s="11"/>
      <c r="C10" s="11"/>
      <c r="D10" s="11"/>
      <c r="E10" s="11"/>
      <c r="F10" s="11"/>
      <c r="O10" s="10"/>
      <c r="P10" s="10"/>
      <c r="Q10" s="10"/>
      <c r="R10" s="6"/>
      <c r="S10" s="10"/>
    </row>
    <row r="11" spans="1:19" s="4" customFormat="1" ht="20.25" customHeight="1" x14ac:dyDescent="0.3">
      <c r="A11" s="12" t="s">
        <v>54</v>
      </c>
      <c r="B11" s="12" t="s">
        <v>1</v>
      </c>
      <c r="C11" s="13" t="s">
        <v>55</v>
      </c>
      <c r="D11" s="14"/>
      <c r="E11" s="14"/>
      <c r="F11" s="15"/>
      <c r="G11" s="12" t="s">
        <v>6</v>
      </c>
      <c r="H11" s="12" t="s">
        <v>7</v>
      </c>
      <c r="I11" s="12" t="s">
        <v>8</v>
      </c>
      <c r="J11" s="12" t="s">
        <v>9</v>
      </c>
      <c r="K11" s="12" t="s">
        <v>10</v>
      </c>
      <c r="O11" s="10"/>
      <c r="P11" s="10"/>
      <c r="Q11" s="10"/>
      <c r="R11" s="6"/>
      <c r="S11" s="10"/>
    </row>
    <row r="12" spans="1:19" s="4" customFormat="1" ht="15.75" customHeight="1" x14ac:dyDescent="0.3">
      <c r="A12" s="16" t="s">
        <v>56</v>
      </c>
      <c r="B12" s="16" t="s">
        <v>12</v>
      </c>
      <c r="C12" s="17" t="s">
        <v>57</v>
      </c>
      <c r="D12" s="18"/>
      <c r="E12" s="18"/>
      <c r="F12" s="19"/>
      <c r="G12" s="61">
        <v>1130439000000</v>
      </c>
      <c r="H12" s="61">
        <f>+H22</f>
        <v>24563000000</v>
      </c>
      <c r="I12" s="61">
        <v>0</v>
      </c>
      <c r="J12" s="61">
        <f>+G12+H12-I12</f>
        <v>1155002000000</v>
      </c>
      <c r="K12" s="61">
        <v>0</v>
      </c>
      <c r="O12" s="10"/>
      <c r="P12" s="10"/>
      <c r="Q12" s="10"/>
      <c r="R12" s="6"/>
      <c r="S12" s="10"/>
    </row>
    <row r="13" spans="1:19" s="4" customFormat="1" ht="15.75" customHeight="1" x14ac:dyDescent="0.3">
      <c r="A13" s="16" t="s">
        <v>56</v>
      </c>
      <c r="B13" s="16" t="s">
        <v>43</v>
      </c>
      <c r="C13" s="17" t="s">
        <v>58</v>
      </c>
      <c r="D13" s="18"/>
      <c r="E13" s="18"/>
      <c r="F13" s="19"/>
      <c r="G13" s="61">
        <v>122300000000</v>
      </c>
      <c r="H13" s="61">
        <f>+H28</f>
        <v>0</v>
      </c>
      <c r="I13" s="62"/>
      <c r="J13" s="61">
        <f>+G13+H13-I13</f>
        <v>122300000000</v>
      </c>
      <c r="K13" s="62"/>
      <c r="O13" s="10"/>
      <c r="P13" s="10"/>
      <c r="Q13" s="10"/>
      <c r="R13" s="6"/>
      <c r="S13" s="10"/>
    </row>
    <row r="14" spans="1:19" s="4" customFormat="1" ht="15.75" customHeight="1" x14ac:dyDescent="0.3">
      <c r="A14" s="20" t="s">
        <v>56</v>
      </c>
      <c r="B14" s="20" t="s">
        <v>59</v>
      </c>
      <c r="C14" s="21" t="s">
        <v>60</v>
      </c>
      <c r="D14" s="22"/>
      <c r="E14" s="22"/>
      <c r="F14" s="23"/>
      <c r="G14" s="63">
        <v>1252739000000</v>
      </c>
      <c r="H14" s="63">
        <f>+H12+H13</f>
        <v>24563000000</v>
      </c>
      <c r="I14" s="63">
        <v>0</v>
      </c>
      <c r="J14" s="63">
        <f>+J12+J13</f>
        <v>1277302000000</v>
      </c>
      <c r="K14" s="63">
        <v>0</v>
      </c>
      <c r="O14" s="10"/>
      <c r="P14" s="10"/>
      <c r="Q14" s="10"/>
      <c r="R14" s="6"/>
      <c r="S14" s="10"/>
    </row>
    <row r="15" spans="1:19" s="4" customFormat="1" ht="11.25" customHeight="1" x14ac:dyDescent="0.3">
      <c r="A15" s="11"/>
      <c r="B15" s="11"/>
      <c r="C15" s="11"/>
      <c r="D15" s="11"/>
      <c r="E15" s="11"/>
      <c r="F15" s="11"/>
      <c r="O15" s="10"/>
      <c r="P15" s="10"/>
      <c r="Q15" s="10"/>
      <c r="R15" s="6"/>
      <c r="S15" s="10"/>
    </row>
    <row r="16" spans="1:19" s="4" customFormat="1" ht="13.5" customHeight="1" thickBot="1" x14ac:dyDescent="0.35">
      <c r="A16" s="11"/>
      <c r="B16" s="11"/>
      <c r="C16" s="11"/>
      <c r="D16" s="11"/>
      <c r="E16" s="11"/>
      <c r="F16" s="11"/>
      <c r="O16" s="10"/>
      <c r="P16" s="10"/>
      <c r="Q16" s="10"/>
      <c r="R16" s="6"/>
      <c r="S16" s="10"/>
    </row>
    <row r="17" spans="1:19" s="4" customFormat="1" ht="15.75" customHeight="1" x14ac:dyDescent="0.3">
      <c r="A17" s="12" t="s">
        <v>54</v>
      </c>
      <c r="B17" s="12" t="s">
        <v>1</v>
      </c>
      <c r="C17" s="13" t="s">
        <v>55</v>
      </c>
      <c r="D17" s="14"/>
      <c r="E17" s="14"/>
      <c r="F17" s="15"/>
      <c r="G17" s="12" t="s">
        <v>6</v>
      </c>
      <c r="H17" s="12" t="s">
        <v>7</v>
      </c>
      <c r="I17" s="12" t="s">
        <v>8</v>
      </c>
      <c r="J17" s="12" t="s">
        <v>9</v>
      </c>
      <c r="K17" s="12" t="s">
        <v>10</v>
      </c>
      <c r="O17" s="10"/>
      <c r="P17" s="10"/>
      <c r="Q17" s="10"/>
      <c r="R17" s="6"/>
      <c r="S17" s="10"/>
    </row>
    <row r="18" spans="1:19" s="2" customFormat="1" ht="15.75" customHeight="1" x14ac:dyDescent="0.3">
      <c r="A18" s="16" t="s">
        <v>56</v>
      </c>
      <c r="B18" s="16" t="s">
        <v>61</v>
      </c>
      <c r="C18" s="25" t="s">
        <v>62</v>
      </c>
      <c r="D18" s="26"/>
      <c r="E18" s="26"/>
      <c r="F18" s="27"/>
      <c r="G18" s="64">
        <f>+G33+G34+G35</f>
        <v>406269000000</v>
      </c>
      <c r="H18" s="64">
        <f t="shared" ref="H18:K18" si="0">+H33+H34+H35</f>
        <v>24563000000</v>
      </c>
      <c r="I18" s="64">
        <f t="shared" si="0"/>
        <v>0</v>
      </c>
      <c r="J18" s="64">
        <f>+G18+H18-I18</f>
        <v>430832000000</v>
      </c>
      <c r="K18" s="64">
        <f t="shared" si="0"/>
        <v>0</v>
      </c>
      <c r="O18" s="6"/>
      <c r="P18" s="6"/>
      <c r="Q18" s="6"/>
      <c r="R18" s="6"/>
      <c r="S18" s="6"/>
    </row>
    <row r="19" spans="1:19" s="2" customFormat="1" ht="15.75" customHeight="1" x14ac:dyDescent="0.3">
      <c r="A19" s="16" t="s">
        <v>56</v>
      </c>
      <c r="B19" s="16" t="s">
        <v>21</v>
      </c>
      <c r="C19" s="25" t="s">
        <v>63</v>
      </c>
      <c r="D19" s="26"/>
      <c r="E19" s="26"/>
      <c r="F19" s="27"/>
      <c r="G19" s="64">
        <v>32848000000</v>
      </c>
      <c r="H19" s="64">
        <v>0</v>
      </c>
      <c r="I19" s="64">
        <v>0</v>
      </c>
      <c r="J19" s="65">
        <f t="shared" ref="J19:J21" si="1">+G19+H19-I19</f>
        <v>32848000000</v>
      </c>
      <c r="K19" s="64">
        <v>0</v>
      </c>
      <c r="O19" s="6"/>
      <c r="P19" s="6"/>
      <c r="Q19" s="6"/>
      <c r="R19" s="6"/>
      <c r="S19" s="6"/>
    </row>
    <row r="20" spans="1:19" s="2" customFormat="1" ht="15.75" customHeight="1" x14ac:dyDescent="0.3">
      <c r="A20" s="16" t="s">
        <v>56</v>
      </c>
      <c r="B20" s="16" t="s">
        <v>64</v>
      </c>
      <c r="C20" s="25" t="s">
        <v>65</v>
      </c>
      <c r="D20" s="26"/>
      <c r="E20" s="26"/>
      <c r="F20" s="27"/>
      <c r="G20" s="66">
        <v>688208000000</v>
      </c>
      <c r="H20" s="66">
        <v>0</v>
      </c>
      <c r="I20" s="66">
        <v>0</v>
      </c>
      <c r="J20" s="65">
        <f t="shared" si="1"/>
        <v>688208000000</v>
      </c>
      <c r="K20" s="66">
        <v>0</v>
      </c>
      <c r="O20" s="6"/>
      <c r="P20" s="6"/>
      <c r="Q20" s="6"/>
      <c r="R20" s="6"/>
      <c r="S20" s="6"/>
    </row>
    <row r="21" spans="1:19" s="2" customFormat="1" ht="15.75" customHeight="1" x14ac:dyDescent="0.3">
      <c r="A21" s="16" t="s">
        <v>56</v>
      </c>
      <c r="B21" s="16" t="s">
        <v>66</v>
      </c>
      <c r="C21" s="25" t="s">
        <v>67</v>
      </c>
      <c r="D21" s="26"/>
      <c r="E21" s="26"/>
      <c r="F21" s="27"/>
      <c r="G21" s="66">
        <v>3114000000</v>
      </c>
      <c r="H21" s="66">
        <v>0</v>
      </c>
      <c r="I21" s="66">
        <v>0</v>
      </c>
      <c r="J21" s="65">
        <f t="shared" si="1"/>
        <v>3114000000</v>
      </c>
      <c r="K21" s="66">
        <v>0</v>
      </c>
      <c r="O21" s="6"/>
      <c r="P21" s="6"/>
      <c r="Q21" s="6"/>
      <c r="R21" s="6"/>
      <c r="S21" s="6"/>
    </row>
    <row r="22" spans="1:19" s="2" customFormat="1" ht="15.75" customHeight="1" x14ac:dyDescent="0.3">
      <c r="A22" s="28" t="s">
        <v>56</v>
      </c>
      <c r="B22" s="28" t="s">
        <v>12</v>
      </c>
      <c r="C22" s="29" t="s">
        <v>68</v>
      </c>
      <c r="D22" s="30"/>
      <c r="E22" s="30"/>
      <c r="F22" s="31"/>
      <c r="G22" s="67">
        <v>1130439000000</v>
      </c>
      <c r="H22" s="67">
        <f>+H18+H19+H20+H21</f>
        <v>24563000000</v>
      </c>
      <c r="I22" s="67">
        <v>0</v>
      </c>
      <c r="J22" s="68">
        <f>+J18+J19+J20+J21</f>
        <v>1155002000000</v>
      </c>
      <c r="K22" s="67">
        <v>0</v>
      </c>
      <c r="O22" s="6"/>
      <c r="P22" s="6"/>
      <c r="Q22" s="6"/>
      <c r="R22" s="6"/>
      <c r="S22" s="6"/>
    </row>
    <row r="23" spans="1:19" s="2" customFormat="1" ht="36.6" customHeight="1" x14ac:dyDescent="0.3">
      <c r="A23" s="16" t="s">
        <v>56</v>
      </c>
      <c r="B23" s="69" t="s">
        <v>69</v>
      </c>
      <c r="C23" s="32" t="s">
        <v>70</v>
      </c>
      <c r="D23" s="33"/>
      <c r="E23" s="33"/>
      <c r="F23" s="34"/>
      <c r="G23" s="59">
        <v>26592168754</v>
      </c>
      <c r="H23" s="59">
        <v>0</v>
      </c>
      <c r="I23" s="59">
        <v>0</v>
      </c>
      <c r="J23" s="59">
        <v>26592168754</v>
      </c>
      <c r="K23" s="35">
        <v>0</v>
      </c>
      <c r="O23" s="6"/>
      <c r="P23" s="6"/>
      <c r="Q23" s="6"/>
      <c r="R23" s="6"/>
      <c r="S23" s="6"/>
    </row>
    <row r="24" spans="1:19" s="4" customFormat="1" ht="29.25" customHeight="1" x14ac:dyDescent="0.3">
      <c r="A24" s="16" t="s">
        <v>56</v>
      </c>
      <c r="B24" s="70" t="s">
        <v>71</v>
      </c>
      <c r="C24" s="36" t="s">
        <v>72</v>
      </c>
      <c r="D24" s="37"/>
      <c r="E24" s="37"/>
      <c r="F24" s="38"/>
      <c r="G24" s="60">
        <v>54500000000</v>
      </c>
      <c r="H24" s="60">
        <v>0</v>
      </c>
      <c r="I24" s="60">
        <v>0</v>
      </c>
      <c r="J24" s="60">
        <v>54500000000</v>
      </c>
      <c r="K24" s="39">
        <v>0</v>
      </c>
      <c r="O24" s="10"/>
      <c r="P24" s="10"/>
      <c r="Q24" s="10"/>
      <c r="R24" s="6"/>
      <c r="S24" s="10"/>
    </row>
    <row r="25" spans="1:19" s="4" customFormat="1" ht="29.25" customHeight="1" x14ac:dyDescent="0.3">
      <c r="A25" s="16" t="s">
        <v>56</v>
      </c>
      <c r="B25" s="70" t="s">
        <v>73</v>
      </c>
      <c r="C25" s="36" t="s">
        <v>74</v>
      </c>
      <c r="D25" s="37"/>
      <c r="E25" s="37"/>
      <c r="F25" s="38"/>
      <c r="G25" s="60">
        <v>7500000000</v>
      </c>
      <c r="H25" s="60">
        <v>0</v>
      </c>
      <c r="I25" s="60">
        <v>0</v>
      </c>
      <c r="J25" s="60">
        <v>7500000000</v>
      </c>
      <c r="K25" s="39">
        <v>0</v>
      </c>
      <c r="O25" s="10"/>
      <c r="P25" s="10"/>
      <c r="Q25" s="10"/>
      <c r="R25" s="6"/>
      <c r="S25" s="10"/>
    </row>
    <row r="26" spans="1:19" s="4" customFormat="1" ht="29.25" customHeight="1" x14ac:dyDescent="0.3">
      <c r="A26" s="16" t="s">
        <v>56</v>
      </c>
      <c r="B26" s="70" t="s">
        <v>75</v>
      </c>
      <c r="C26" s="36" t="s">
        <v>76</v>
      </c>
      <c r="D26" s="37"/>
      <c r="E26" s="37"/>
      <c r="F26" s="38"/>
      <c r="G26" s="60">
        <v>4500000000</v>
      </c>
      <c r="H26" s="60">
        <v>0</v>
      </c>
      <c r="I26" s="60">
        <v>0</v>
      </c>
      <c r="J26" s="60">
        <v>4500000000</v>
      </c>
      <c r="K26" s="39">
        <v>0</v>
      </c>
      <c r="O26" s="10"/>
      <c r="P26" s="10"/>
      <c r="Q26" s="10"/>
      <c r="R26" s="6"/>
      <c r="S26" s="10"/>
    </row>
    <row r="27" spans="1:19" s="4" customFormat="1" ht="29.25" customHeight="1" x14ac:dyDescent="0.3">
      <c r="A27" s="16" t="s">
        <v>56</v>
      </c>
      <c r="B27" s="70" t="s">
        <v>77</v>
      </c>
      <c r="C27" s="36" t="s">
        <v>78</v>
      </c>
      <c r="D27" s="37"/>
      <c r="E27" s="37"/>
      <c r="F27" s="38"/>
      <c r="G27" s="60">
        <v>29207831246</v>
      </c>
      <c r="H27" s="60">
        <v>0</v>
      </c>
      <c r="I27" s="60">
        <v>0</v>
      </c>
      <c r="J27" s="60">
        <v>29207831246</v>
      </c>
      <c r="K27" s="39">
        <v>0</v>
      </c>
      <c r="O27" s="10"/>
      <c r="P27" s="10"/>
      <c r="Q27" s="10"/>
      <c r="R27" s="6"/>
      <c r="S27" s="10"/>
    </row>
    <row r="28" spans="1:19" s="4" customFormat="1" ht="15.75" customHeight="1" x14ac:dyDescent="0.3">
      <c r="A28" s="28" t="s">
        <v>56</v>
      </c>
      <c r="B28" s="28" t="s">
        <v>43</v>
      </c>
      <c r="C28" s="29" t="s">
        <v>79</v>
      </c>
      <c r="D28" s="30"/>
      <c r="E28" s="30"/>
      <c r="F28" s="31"/>
      <c r="G28" s="24">
        <v>122300000000</v>
      </c>
      <c r="H28" s="24">
        <v>0</v>
      </c>
      <c r="I28" s="24">
        <v>0</v>
      </c>
      <c r="J28" s="24">
        <v>122300000000</v>
      </c>
      <c r="K28" s="24">
        <v>0</v>
      </c>
      <c r="O28" s="10"/>
      <c r="P28" s="10"/>
      <c r="Q28" s="10"/>
      <c r="R28" s="6"/>
      <c r="S28" s="10"/>
    </row>
    <row r="29" spans="1:19" s="3" customFormat="1" ht="17.25" customHeight="1" x14ac:dyDescent="0.3">
      <c r="A29" s="28" t="s">
        <v>56</v>
      </c>
      <c r="B29" s="28" t="s">
        <v>80</v>
      </c>
      <c r="C29" s="29" t="s">
        <v>60</v>
      </c>
      <c r="D29" s="30"/>
      <c r="E29" s="30"/>
      <c r="F29" s="31"/>
      <c r="G29" s="24">
        <f>+G22+G28</f>
        <v>1252739000000</v>
      </c>
      <c r="H29" s="24">
        <f>+H22+H28</f>
        <v>24563000000</v>
      </c>
      <c r="I29" s="24">
        <v>0</v>
      </c>
      <c r="J29" s="24">
        <f>+J22+J28</f>
        <v>1277302000000</v>
      </c>
      <c r="K29" s="24">
        <v>0</v>
      </c>
      <c r="O29" s="40"/>
      <c r="P29" s="40"/>
      <c r="Q29" s="40"/>
      <c r="R29" s="41"/>
      <c r="S29" s="40"/>
    </row>
    <row r="31" spans="1:19" ht="12.6" thickBot="1" x14ac:dyDescent="0.35"/>
    <row r="32" spans="1:19" ht="22.8" customHeight="1" x14ac:dyDescent="0.3">
      <c r="A32" s="12" t="s">
        <v>54</v>
      </c>
      <c r="B32" s="12" t="s">
        <v>1</v>
      </c>
      <c r="C32" s="12" t="s">
        <v>2</v>
      </c>
      <c r="D32" s="12" t="s">
        <v>3</v>
      </c>
      <c r="E32" s="12" t="s">
        <v>4</v>
      </c>
      <c r="F32" s="12" t="s">
        <v>5</v>
      </c>
      <c r="G32" s="12" t="s">
        <v>6</v>
      </c>
      <c r="H32" s="12" t="s">
        <v>7</v>
      </c>
      <c r="I32" s="12" t="s">
        <v>8</v>
      </c>
      <c r="J32" s="12" t="s">
        <v>9</v>
      </c>
      <c r="K32" s="12" t="s">
        <v>10</v>
      </c>
    </row>
    <row r="33" spans="1:11" ht="13.2" x14ac:dyDescent="0.3">
      <c r="A33" s="16" t="s">
        <v>56</v>
      </c>
      <c r="B33" s="43" t="s">
        <v>11</v>
      </c>
      <c r="C33" s="43" t="s">
        <v>13</v>
      </c>
      <c r="D33" s="43" t="s">
        <v>14</v>
      </c>
      <c r="E33" s="43" t="s">
        <v>15</v>
      </c>
      <c r="F33" s="44" t="s">
        <v>16</v>
      </c>
      <c r="G33" s="45">
        <v>279391000000</v>
      </c>
      <c r="H33" s="45">
        <v>14863000000</v>
      </c>
      <c r="I33" s="45">
        <v>0</v>
      </c>
      <c r="J33" s="45">
        <v>294254000000</v>
      </c>
      <c r="K33" s="45">
        <v>0</v>
      </c>
    </row>
    <row r="34" spans="1:11" ht="26.4" x14ac:dyDescent="0.3">
      <c r="A34" s="16" t="s">
        <v>56</v>
      </c>
      <c r="B34" s="43" t="s">
        <v>17</v>
      </c>
      <c r="C34" s="43" t="s">
        <v>13</v>
      </c>
      <c r="D34" s="43" t="s">
        <v>14</v>
      </c>
      <c r="E34" s="43" t="s">
        <v>15</v>
      </c>
      <c r="F34" s="44" t="s">
        <v>18</v>
      </c>
      <c r="G34" s="45">
        <v>104076000000</v>
      </c>
      <c r="H34" s="45">
        <v>7550000000</v>
      </c>
      <c r="I34" s="45">
        <v>0</v>
      </c>
      <c r="J34" s="45">
        <v>111626000000</v>
      </c>
      <c r="K34" s="45">
        <v>0</v>
      </c>
    </row>
    <row r="35" spans="1:11" ht="26.4" x14ac:dyDescent="0.3">
      <c r="A35" s="16" t="s">
        <v>56</v>
      </c>
      <c r="B35" s="43" t="s">
        <v>19</v>
      </c>
      <c r="C35" s="43" t="s">
        <v>13</v>
      </c>
      <c r="D35" s="43" t="s">
        <v>14</v>
      </c>
      <c r="E35" s="43" t="s">
        <v>15</v>
      </c>
      <c r="F35" s="44" t="s">
        <v>20</v>
      </c>
      <c r="G35" s="45">
        <v>22802000000</v>
      </c>
      <c r="H35" s="45">
        <v>2150000000</v>
      </c>
      <c r="I35" s="45">
        <v>0</v>
      </c>
      <c r="J35" s="45">
        <v>24952000000</v>
      </c>
      <c r="K35" s="45">
        <v>0</v>
      </c>
    </row>
    <row r="36" spans="1:11" ht="13.2" x14ac:dyDescent="0.3">
      <c r="A36" s="16" t="s">
        <v>56</v>
      </c>
      <c r="B36" s="43" t="s">
        <v>21</v>
      </c>
      <c r="C36" s="43" t="s">
        <v>13</v>
      </c>
      <c r="D36" s="43" t="s">
        <v>14</v>
      </c>
      <c r="E36" s="43" t="s">
        <v>15</v>
      </c>
      <c r="F36" s="44" t="s">
        <v>22</v>
      </c>
      <c r="G36" s="45">
        <v>32848000000</v>
      </c>
      <c r="H36" s="45">
        <v>0</v>
      </c>
      <c r="I36" s="45">
        <v>0</v>
      </c>
      <c r="J36" s="45">
        <v>32848000000</v>
      </c>
      <c r="K36" s="45">
        <v>0</v>
      </c>
    </row>
    <row r="37" spans="1:11" ht="13.2" x14ac:dyDescent="0.3">
      <c r="A37" s="16" t="s">
        <v>56</v>
      </c>
      <c r="B37" s="43" t="s">
        <v>23</v>
      </c>
      <c r="C37" s="43" t="s">
        <v>13</v>
      </c>
      <c r="D37" s="43" t="s">
        <v>14</v>
      </c>
      <c r="E37" s="43" t="s">
        <v>15</v>
      </c>
      <c r="F37" s="44" t="s">
        <v>24</v>
      </c>
      <c r="G37" s="45">
        <v>306527000000</v>
      </c>
      <c r="H37" s="45">
        <v>0</v>
      </c>
      <c r="I37" s="45">
        <v>0</v>
      </c>
      <c r="J37" s="45">
        <v>306527000000</v>
      </c>
      <c r="K37" s="45">
        <v>0</v>
      </c>
    </row>
    <row r="38" spans="1:11" ht="39.6" x14ac:dyDescent="0.3">
      <c r="A38" s="16" t="s">
        <v>56</v>
      </c>
      <c r="B38" s="43" t="s">
        <v>25</v>
      </c>
      <c r="C38" s="43" t="s">
        <v>13</v>
      </c>
      <c r="D38" s="43" t="s">
        <v>26</v>
      </c>
      <c r="E38" s="43" t="s">
        <v>27</v>
      </c>
      <c r="F38" s="44" t="s">
        <v>28</v>
      </c>
      <c r="G38" s="45">
        <v>378586000000</v>
      </c>
      <c r="H38" s="45">
        <v>0</v>
      </c>
      <c r="I38" s="45">
        <v>0</v>
      </c>
      <c r="J38" s="45">
        <v>378586000000</v>
      </c>
      <c r="K38" s="45">
        <v>0</v>
      </c>
    </row>
    <row r="39" spans="1:11" ht="26.4" x14ac:dyDescent="0.3">
      <c r="A39" s="16" t="s">
        <v>56</v>
      </c>
      <c r="B39" s="43" t="s">
        <v>29</v>
      </c>
      <c r="C39" s="43" t="s">
        <v>13</v>
      </c>
      <c r="D39" s="43" t="s">
        <v>26</v>
      </c>
      <c r="E39" s="43" t="s">
        <v>27</v>
      </c>
      <c r="F39" s="44" t="s">
        <v>30</v>
      </c>
      <c r="G39" s="45">
        <v>642000000</v>
      </c>
      <c r="H39" s="45">
        <v>0</v>
      </c>
      <c r="I39" s="45">
        <v>0</v>
      </c>
      <c r="J39" s="45">
        <v>642000000</v>
      </c>
      <c r="K39" s="45">
        <v>0</v>
      </c>
    </row>
    <row r="40" spans="1:11" ht="26.4" x14ac:dyDescent="0.3">
      <c r="A40" s="16" t="s">
        <v>56</v>
      </c>
      <c r="B40" s="43" t="s">
        <v>31</v>
      </c>
      <c r="C40" s="43" t="s">
        <v>13</v>
      </c>
      <c r="D40" s="43" t="s">
        <v>14</v>
      </c>
      <c r="E40" s="43" t="s">
        <v>15</v>
      </c>
      <c r="F40" s="44" t="s">
        <v>32</v>
      </c>
      <c r="G40" s="45">
        <v>369000000</v>
      </c>
      <c r="H40" s="45">
        <v>0</v>
      </c>
      <c r="I40" s="45">
        <v>0</v>
      </c>
      <c r="J40" s="45">
        <v>369000000</v>
      </c>
      <c r="K40" s="45">
        <v>0</v>
      </c>
    </row>
    <row r="41" spans="1:11" ht="39.6" x14ac:dyDescent="0.3">
      <c r="A41" s="16" t="s">
        <v>56</v>
      </c>
      <c r="B41" s="43" t="s">
        <v>33</v>
      </c>
      <c r="C41" s="43" t="s">
        <v>13</v>
      </c>
      <c r="D41" s="43" t="s">
        <v>14</v>
      </c>
      <c r="E41" s="43" t="s">
        <v>15</v>
      </c>
      <c r="F41" s="44" t="s">
        <v>34</v>
      </c>
      <c r="G41" s="45">
        <v>1936000000</v>
      </c>
      <c r="H41" s="45">
        <v>0</v>
      </c>
      <c r="I41" s="45">
        <v>0</v>
      </c>
      <c r="J41" s="45">
        <v>1936000000</v>
      </c>
      <c r="K41" s="45">
        <v>0</v>
      </c>
    </row>
    <row r="42" spans="1:11" ht="13.2" x14ac:dyDescent="0.3">
      <c r="A42" s="16" t="s">
        <v>56</v>
      </c>
      <c r="B42" s="43" t="s">
        <v>35</v>
      </c>
      <c r="C42" s="43" t="s">
        <v>13</v>
      </c>
      <c r="D42" s="43" t="s">
        <v>14</v>
      </c>
      <c r="E42" s="43" t="s">
        <v>15</v>
      </c>
      <c r="F42" s="44" t="s">
        <v>36</v>
      </c>
      <c r="G42" s="45">
        <v>148000000</v>
      </c>
      <c r="H42" s="45">
        <v>0</v>
      </c>
      <c r="I42" s="45">
        <v>0</v>
      </c>
      <c r="J42" s="45">
        <v>148000000</v>
      </c>
      <c r="K42" s="45">
        <v>0</v>
      </c>
    </row>
    <row r="43" spans="1:11" ht="13.2" x14ac:dyDescent="0.3">
      <c r="A43" s="16" t="s">
        <v>56</v>
      </c>
      <c r="B43" s="43" t="s">
        <v>37</v>
      </c>
      <c r="C43" s="43" t="s">
        <v>13</v>
      </c>
      <c r="D43" s="43" t="s">
        <v>14</v>
      </c>
      <c r="E43" s="43" t="s">
        <v>15</v>
      </c>
      <c r="F43" s="44" t="s">
        <v>38</v>
      </c>
      <c r="G43" s="45">
        <v>873000000</v>
      </c>
      <c r="H43" s="45">
        <v>0</v>
      </c>
      <c r="I43" s="45">
        <v>0</v>
      </c>
      <c r="J43" s="45">
        <v>873000000</v>
      </c>
      <c r="K43" s="45">
        <v>0</v>
      </c>
    </row>
    <row r="44" spans="1:11" ht="13.2" x14ac:dyDescent="0.3">
      <c r="A44" s="16" t="s">
        <v>56</v>
      </c>
      <c r="B44" s="43" t="s">
        <v>39</v>
      </c>
      <c r="C44" s="43" t="s">
        <v>13</v>
      </c>
      <c r="D44" s="43" t="s">
        <v>40</v>
      </c>
      <c r="E44" s="43" t="s">
        <v>27</v>
      </c>
      <c r="F44" s="44" t="s">
        <v>41</v>
      </c>
      <c r="G44" s="45">
        <v>2241000000</v>
      </c>
      <c r="H44" s="45">
        <v>0</v>
      </c>
      <c r="I44" s="45">
        <v>0</v>
      </c>
      <c r="J44" s="45">
        <v>2241000000</v>
      </c>
      <c r="K44" s="45">
        <v>0</v>
      </c>
    </row>
    <row r="45" spans="1:11" ht="52.8" x14ac:dyDescent="0.3">
      <c r="A45" s="16" t="s">
        <v>56</v>
      </c>
      <c r="B45" s="43" t="s">
        <v>42</v>
      </c>
      <c r="C45" s="43" t="s">
        <v>13</v>
      </c>
      <c r="D45" s="43" t="s">
        <v>14</v>
      </c>
      <c r="E45" s="43" t="s">
        <v>15</v>
      </c>
      <c r="F45" s="44" t="s">
        <v>70</v>
      </c>
      <c r="G45" s="45">
        <v>26592168754</v>
      </c>
      <c r="H45" s="45">
        <v>0</v>
      </c>
      <c r="I45" s="45">
        <v>0</v>
      </c>
      <c r="J45" s="45">
        <v>26592168754</v>
      </c>
      <c r="K45" s="45">
        <v>0</v>
      </c>
    </row>
    <row r="46" spans="1:11" ht="39.6" x14ac:dyDescent="0.3">
      <c r="A46" s="16" t="s">
        <v>56</v>
      </c>
      <c r="B46" s="43" t="s">
        <v>44</v>
      </c>
      <c r="C46" s="43" t="s">
        <v>13</v>
      </c>
      <c r="D46" s="43" t="s">
        <v>14</v>
      </c>
      <c r="E46" s="43" t="s">
        <v>15</v>
      </c>
      <c r="F46" s="44" t="s">
        <v>72</v>
      </c>
      <c r="G46" s="45">
        <v>54500000000</v>
      </c>
      <c r="H46" s="45">
        <v>0</v>
      </c>
      <c r="I46" s="45">
        <v>0</v>
      </c>
      <c r="J46" s="45">
        <v>54500000000</v>
      </c>
      <c r="K46" s="45">
        <v>0</v>
      </c>
    </row>
    <row r="47" spans="1:11" ht="39.6" x14ac:dyDescent="0.3">
      <c r="A47" s="16" t="s">
        <v>56</v>
      </c>
      <c r="B47" s="43" t="s">
        <v>45</v>
      </c>
      <c r="C47" s="43" t="s">
        <v>13</v>
      </c>
      <c r="D47" s="43" t="s">
        <v>14</v>
      </c>
      <c r="E47" s="43" t="s">
        <v>15</v>
      </c>
      <c r="F47" s="44" t="s">
        <v>74</v>
      </c>
      <c r="G47" s="45">
        <v>7500000000</v>
      </c>
      <c r="H47" s="45">
        <v>0</v>
      </c>
      <c r="I47" s="45">
        <v>0</v>
      </c>
      <c r="J47" s="45">
        <v>7500000000</v>
      </c>
      <c r="K47" s="45">
        <v>0</v>
      </c>
    </row>
    <row r="48" spans="1:11" ht="52.8" x14ac:dyDescent="0.3">
      <c r="A48" s="16" t="s">
        <v>56</v>
      </c>
      <c r="B48" s="43" t="s">
        <v>46</v>
      </c>
      <c r="C48" s="43" t="s">
        <v>13</v>
      </c>
      <c r="D48" s="43" t="s">
        <v>14</v>
      </c>
      <c r="E48" s="43" t="s">
        <v>15</v>
      </c>
      <c r="F48" s="44" t="s">
        <v>76</v>
      </c>
      <c r="G48" s="45">
        <v>4500000000</v>
      </c>
      <c r="H48" s="45">
        <v>0</v>
      </c>
      <c r="I48" s="45">
        <v>0</v>
      </c>
      <c r="J48" s="45">
        <v>4500000000</v>
      </c>
      <c r="K48" s="45">
        <v>0</v>
      </c>
    </row>
    <row r="49" spans="1:11" ht="52.8" x14ac:dyDescent="0.3">
      <c r="A49" s="16" t="s">
        <v>56</v>
      </c>
      <c r="B49" s="43" t="s">
        <v>47</v>
      </c>
      <c r="C49" s="43" t="s">
        <v>13</v>
      </c>
      <c r="D49" s="43" t="s">
        <v>14</v>
      </c>
      <c r="E49" s="43" t="s">
        <v>15</v>
      </c>
      <c r="F49" s="44" t="s">
        <v>78</v>
      </c>
      <c r="G49" s="45">
        <v>29207831246</v>
      </c>
      <c r="H49" s="45">
        <v>0</v>
      </c>
      <c r="I49" s="45">
        <v>0</v>
      </c>
      <c r="J49" s="45">
        <v>29207831246</v>
      </c>
      <c r="K49" s="45">
        <v>0</v>
      </c>
    </row>
    <row r="50" spans="1:11" ht="13.2" x14ac:dyDescent="0.3">
      <c r="A50" s="46" t="s">
        <v>0</v>
      </c>
      <c r="B50" s="52" t="s">
        <v>0</v>
      </c>
      <c r="C50" s="53" t="s">
        <v>0</v>
      </c>
      <c r="D50" s="53" t="s">
        <v>0</v>
      </c>
      <c r="E50" s="53" t="s">
        <v>0</v>
      </c>
      <c r="F50" s="54" t="s">
        <v>0</v>
      </c>
      <c r="G50" s="51">
        <v>1252739000000</v>
      </c>
      <c r="H50" s="51">
        <v>24563000000</v>
      </c>
      <c r="I50" s="51">
        <v>0</v>
      </c>
      <c r="J50" s="51">
        <v>1277302000000</v>
      </c>
      <c r="K50" s="45">
        <v>0</v>
      </c>
    </row>
    <row r="51" spans="1:11" hidden="1" x14ac:dyDescent="0.3">
      <c r="A51" s="1" t="s">
        <v>0</v>
      </c>
      <c r="B51" s="47" t="s">
        <v>0</v>
      </c>
      <c r="C51" s="48" t="s">
        <v>0</v>
      </c>
      <c r="D51" s="48" t="s">
        <v>0</v>
      </c>
      <c r="E51" s="48" t="s">
        <v>0</v>
      </c>
      <c r="F51" s="46" t="s">
        <v>0</v>
      </c>
      <c r="G51" s="49" t="s">
        <v>0</v>
      </c>
      <c r="H51" s="49" t="s">
        <v>0</v>
      </c>
      <c r="I51" s="49" t="s">
        <v>0</v>
      </c>
      <c r="J51" s="49" t="s">
        <v>0</v>
      </c>
      <c r="K51" s="49" t="s">
        <v>0</v>
      </c>
    </row>
    <row r="52" spans="1:11" ht="0" hidden="1" customHeight="1" x14ac:dyDescent="0.3"/>
    <row r="53" spans="1:11" ht="33.9" hidden="1" customHeight="1" x14ac:dyDescent="0.3">
      <c r="G53" s="50">
        <f>+G50-G29</f>
        <v>0</v>
      </c>
      <c r="H53" s="50">
        <f t="shared" ref="H53:J53" si="2">+H50-H29</f>
        <v>0</v>
      </c>
      <c r="I53" s="50">
        <f t="shared" si="2"/>
        <v>0</v>
      </c>
      <c r="J53" s="50">
        <f t="shared" si="2"/>
        <v>0</v>
      </c>
    </row>
    <row r="54" spans="1:11" hidden="1" x14ac:dyDescent="0.3">
      <c r="G54" s="50">
        <f>+G14-G50</f>
        <v>0</v>
      </c>
      <c r="H54" s="50">
        <f t="shared" ref="H54:J54" si="3">+H14-H50</f>
        <v>0</v>
      </c>
      <c r="I54" s="50">
        <f t="shared" si="3"/>
        <v>0</v>
      </c>
      <c r="J54" s="50">
        <f t="shared" si="3"/>
        <v>0</v>
      </c>
    </row>
    <row r="55" spans="1:11" hidden="1" x14ac:dyDescent="0.3"/>
    <row r="56" spans="1:11" hidden="1" x14ac:dyDescent="0.3"/>
    <row r="57" spans="1:11" hidden="1" x14ac:dyDescent="0.3"/>
  </sheetData>
  <autoFilter ref="A32:K51" xr:uid="{00000000-0001-0000-0000-000000000000}"/>
  <mergeCells count="18">
    <mergeCell ref="C24:F24"/>
    <mergeCell ref="C25:F25"/>
    <mergeCell ref="C26:F26"/>
    <mergeCell ref="C27:F27"/>
    <mergeCell ref="C28:F28"/>
    <mergeCell ref="C29:F29"/>
    <mergeCell ref="C18:F18"/>
    <mergeCell ref="C19:F19"/>
    <mergeCell ref="C20:F20"/>
    <mergeCell ref="C21:F21"/>
    <mergeCell ref="C22:F22"/>
    <mergeCell ref="C23:F23"/>
    <mergeCell ref="A8:B8"/>
    <mergeCell ref="C11:F11"/>
    <mergeCell ref="C12:F12"/>
    <mergeCell ref="C13:F13"/>
    <mergeCell ref="C14:F14"/>
    <mergeCell ref="C17:F17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ignoredErrors>
    <ignoredError sqref="J18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MODIFICACIONES OCT-2025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Milena Salazar Fernández</dc:creator>
  <cp:lastModifiedBy>Angela Milena Salazar Fernández</cp:lastModifiedBy>
  <dcterms:created xsi:type="dcterms:W3CDTF">2025-11-04T14:55:09Z</dcterms:created>
  <dcterms:modified xsi:type="dcterms:W3CDTF">2025-11-04T15:25:43Z</dcterms:modified>
</cp:coreProperties>
</file>