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\Downloads\"/>
    </mc:Choice>
  </mc:AlternateContent>
  <xr:revisionPtr revIDLastSave="0" documentId="13_ncr:1_{32839643-B6F7-479B-9A3A-E3557D9F3307}" xr6:coauthVersionLast="47" xr6:coauthVersionMax="47" xr10:uidLastSave="{00000000-0000-0000-0000-000000000000}"/>
  <bookViews>
    <workbookView xWindow="-108" yWindow="-108" windowWidth="23256" windowHeight="12456" xr2:uid="{BFF0B2BA-FEF7-4E4B-B5BF-BA061159E972}"/>
  </bookViews>
  <sheets>
    <sheet name="INFORME PPTO ASIGNADO 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J44" i="1"/>
  <c r="J43" i="1" s="1"/>
  <c r="I43" i="1"/>
  <c r="H43" i="1"/>
  <c r="J42" i="1"/>
  <c r="J40" i="1" s="1"/>
  <c r="J39" i="1" s="1"/>
  <c r="J41" i="1"/>
  <c r="I40" i="1"/>
  <c r="I39" i="1" s="1"/>
  <c r="H40" i="1"/>
  <c r="J38" i="1"/>
  <c r="J37" i="1"/>
  <c r="J35" i="1" s="1"/>
  <c r="I37" i="1"/>
  <c r="I35" i="1" s="1"/>
  <c r="H37" i="1"/>
  <c r="H35" i="1" s="1"/>
  <c r="J34" i="1"/>
  <c r="J33" i="1"/>
  <c r="J32" i="1" s="1"/>
  <c r="J31" i="1" s="1"/>
  <c r="I32" i="1"/>
  <c r="I31" i="1" s="1"/>
  <c r="H32" i="1"/>
  <c r="H31" i="1" s="1"/>
  <c r="J30" i="1"/>
  <c r="J29" i="1"/>
  <c r="J28" i="1"/>
  <c r="J27" i="1"/>
  <c r="J26" i="1"/>
  <c r="J25" i="1"/>
  <c r="I23" i="1"/>
  <c r="H23" i="1"/>
  <c r="H22" i="1" s="1"/>
  <c r="H21" i="1" s="1"/>
  <c r="I22" i="1"/>
  <c r="I21" i="1" s="1"/>
  <c r="I19" i="1"/>
  <c r="J20" i="1" s="1"/>
  <c r="J19" i="1" s="1"/>
  <c r="H19" i="1"/>
  <c r="J18" i="1"/>
  <c r="J17" i="1"/>
  <c r="J16" i="1"/>
  <c r="J15" i="1" s="1"/>
  <c r="J14" i="1" s="1"/>
  <c r="I15" i="1"/>
  <c r="I14" i="1" s="1"/>
  <c r="I13" i="1" s="1"/>
  <c r="I12" i="1" s="1"/>
  <c r="H15" i="1"/>
  <c r="H14" i="1"/>
  <c r="H13" i="1" l="1"/>
  <c r="J23" i="1"/>
  <c r="J22" i="1" s="1"/>
  <c r="J21" i="1" s="1"/>
  <c r="J13" i="1" s="1"/>
  <c r="J12" i="1" s="1"/>
  <c r="H39" i="1"/>
  <c r="H12" i="1"/>
</calcChain>
</file>

<file path=xl/sharedStrings.xml><?xml version="1.0" encoding="utf-8"?>
<sst xmlns="http://schemas.openxmlformats.org/spreadsheetml/2006/main" count="168" uniqueCount="81">
  <si>
    <t>25-02-00 DEFENSORÍA DEL PUEBLO</t>
  </si>
  <si>
    <t>INFORME  DE APROPIACIONES ASIGNADAS</t>
  </si>
  <si>
    <t>PRESUPUESTO INICIAL VIGENCIA 2026</t>
  </si>
  <si>
    <t>DECRETO 2259 DEL 22 DE DICIEMBRE DE 2025</t>
  </si>
  <si>
    <t>DECRETO 1477  DEL 30 DE DICIEMBRE DE 2025</t>
  </si>
  <si>
    <t>Fuente: SIIF NACIÓN</t>
  </si>
  <si>
    <t>NIVEL NORMATIVO</t>
  </si>
  <si>
    <t>CÓDIGO RUBRO</t>
  </si>
  <si>
    <t>DESCRIPCIÓN</t>
  </si>
  <si>
    <t>FUENTE</t>
  </si>
  <si>
    <t>REC</t>
  </si>
  <si>
    <t>SIT</t>
  </si>
  <si>
    <t>Apropiación Inicial</t>
  </si>
  <si>
    <t>Apropiación Bloqueada</t>
  </si>
  <si>
    <t>Apropiación Disponible</t>
  </si>
  <si>
    <t>TOTAL PRESUPUESTO VIGENCIA 2026</t>
  </si>
  <si>
    <t>ANEXO DECRETO</t>
  </si>
  <si>
    <t>A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</si>
  <si>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</si>
  <si>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</si>
  <si>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</si>
  <si>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</si>
  <si>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</si>
  <si>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</si>
  <si>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</si>
  <si>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Nación</t>
  </si>
  <si>
    <t>CSF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</si>
  <si>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</si>
  <si>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</si>
  <si>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</si>
  <si>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</si>
  <si>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</si>
  <si>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</si>
  <si>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</t>
  </si>
  <si>
    <t>TRANSFERENCIAS CORRIENTES</t>
  </si>
  <si>
    <t>A-03-03</t>
  </si>
  <si>
    <t>A ENTIDADES DEL GOBIERNO</t>
  </si>
  <si>
    <t>A-03-03-01</t>
  </si>
  <si>
    <t>A ÓRGANOS DEL PGN</t>
  </si>
  <si>
    <t>A-03-03-01-007</t>
  </si>
  <si>
    <t>DEFENSORÍA PÚBLICA (LEY 24 DE 1992)</t>
  </si>
  <si>
    <t>A-03-03-01-008</t>
  </si>
  <si>
    <t>FONDO PARA LA DEFENSA DE LOS DERECHOS E INTERESES COLECTIVOS -LEY 472 DE 1998.</t>
  </si>
  <si>
    <t>SSF</t>
  </si>
  <si>
    <t>A-03-03-01-061</t>
  </si>
  <si>
    <t>FONDO ESPECIAL COMISIÓN NACIONAL DE BÚSQUEDA (ART. 18 LEY 971 DE 2005)</t>
  </si>
  <si>
    <t>A-03-03-01-068</t>
  </si>
  <si>
    <t>COMISIÓN DE BÚSQUEDA DE PERSONAS DESAPARECIDAS LEY 589 DE 2000</t>
  </si>
  <si>
    <t>A-03-03-01-999</t>
  </si>
  <si>
    <t>OTRAS TRANSFERENCIAS - DISTRIBUCIÓN PREVIO CONCEPTO DGPPN</t>
  </si>
  <si>
    <t>A-03-04</t>
  </si>
  <si>
    <t>PRESTACIONES PARA CUBRIR RIESGOS SOCIALES</t>
  </si>
  <si>
    <t>A-03-04-02</t>
  </si>
  <si>
    <t>PRESTACIONES SOCIALES RELACIONADAS CON EL EMPLEO</t>
  </si>
  <si>
    <t>A-03-04-02-012</t>
  </si>
  <si>
    <t>INCAPACIDADES Y LICENCIAS DE MATERNIDAD Y PATERNIDAD (NO DE PENSIONES)</t>
  </si>
  <si>
    <t>A-03-10</t>
  </si>
  <si>
    <t>SENTENCIAS Y CONCILIACIONES</t>
  </si>
  <si>
    <t>A-08</t>
  </si>
  <si>
    <t>GASTOS POR TRIBUTOS, MULTAS, SANCIONES E INTERESES DE MORA</t>
  </si>
  <si>
    <t>A-08-01</t>
  </si>
  <si>
    <t>IMPUESTOS</t>
  </si>
  <si>
    <t>A-08-04</t>
  </si>
  <si>
    <t>CONTRIBUCIONES</t>
  </si>
  <si>
    <t>A-08-04-01</t>
  </si>
  <si>
    <t>CUOTA DE FISCALIZACIÓN Y AUDITAJE</t>
  </si>
  <si>
    <t>C</t>
  </si>
  <si>
    <t>INVERSION</t>
  </si>
  <si>
    <t>C-2502</t>
  </si>
  <si>
    <t>PROMOCIÓN, PROTECCIÓN Y DEFENSA DE LOS DERECHOS HUMANOS Y EL DERECHO INTERNACIONAL HUMANITARIO</t>
  </si>
  <si>
    <t>C-2502-1000-27-53105B</t>
  </si>
  <si>
    <t>CONTRIBUCION EN LA CONSTRUCCION DE CIUDADANIA DE LA VICTIMAS DEL CONFLICTO ARMADO  NACIONAL - PREVIO CONCEPTO  DNP
5. CONVERGENCIA REGIONAL / B. ENTIDADES PÚBLICAS TERRITORIALES Y NACIONALES FORTALECIDAS</t>
  </si>
  <si>
    <t>C-2502-1000-31-53105B</t>
  </si>
  <si>
    <t>MEJORAMIENTO DE LOS ÍNDICES DE RIESGOS DE VULNERACIÓN DEL DERECHOS HUMANOS  NACIONAL
5. CONVERGENCIA REGIONAL / B. ENTIDADES PÚBLICAS TERRITORIALES Y NACIONALES FORTALECIDAS</t>
  </si>
  <si>
    <t>C-2599</t>
  </si>
  <si>
    <t>FORTALECIMIENTO DE LA GESTIÓN Y DIRECCIÓN DEL SECTOR ORGANISMOS DE CONTROL</t>
  </si>
  <si>
    <t>C-2599-1000-14-53105B</t>
  </si>
  <si>
    <t>CONSOLIDACIÓN DEL SISTEMA INTEGRADO DE GESTIÓN INSTITUCIONAL DE LA DEFENSORÍA DEL PUEBLO  NACIONAL
5. CONVERGENCIA REGIONAL / B. ENTIDADES PÚBLICAS TERRITORIALES Y NACIONALES FORTALECIDAS</t>
  </si>
  <si>
    <t>C-2599-1000-15-53105B</t>
  </si>
  <si>
    <t>MODERNIZACIÓN DE LA INFRAESTRUCTURA FÍSICA, FUNCIONAL Y OPERATIVA DE LA DEFENSORÍA DEL PUEBLO A NIVEL NACIONAL.  NACIONAL
5. CONVERGENCIA REGIONAL / B. ENTIDADES PÚBLICAS TERRITORIALES Y NACIONALES FORTALECIDAS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</si>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</sst>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.00;\-&quot;$&quot;\ #,##0.00"/>
    <numFmt numFmtId="165" formatCode="_-&quot;$&quot;\ * #,##0.00_-;\-&quot;$&quot;\ * #,##0.00_-;_-&quot;$&quot;\ * &quot;-&quot;??_-;_-@_-"/>
    <numFmt numFmtId="166" formatCode="[$-1240A]&quot;$&quot;\ #,##0.00;\-&quot;$&quot;\ 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sz val="11"/>
      <color rgb="FF000000"/>
      <name val="Calibri"/>
      <family val="2"/>
      <scheme val="minor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0"/>
      <name val="Arial Narrow"/>
      <family val="2"/>
    </font>
    <font>
      <sz val="10"/>
      <color indexed="8"/>
      <name val="MS Sans Serif"/>
      <family val="2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8" fillId="0" borderId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5" fontId="2" fillId="0" borderId="0" xfId="1" applyFont="1" applyBorder="1" applyAlignment="1">
      <alignment vertical="center"/>
    </xf>
    <xf numFmtId="165" fontId="2" fillId="2" borderId="0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2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9" fillId="3" borderId="1" xfId="3" applyFont="1" applyFill="1" applyBorder="1" applyAlignment="1">
      <alignment horizontal="center" vertical="center" wrapText="1"/>
    </xf>
    <xf numFmtId="165" fontId="9" fillId="3" borderId="1" xfId="1" applyFont="1" applyFill="1" applyBorder="1" applyAlignment="1">
      <alignment horizontal="center" vertical="center" wrapText="1"/>
    </xf>
    <xf numFmtId="0" fontId="7" fillId="2" borderId="0" xfId="2" applyFont="1" applyFill="1" applyAlignment="1">
      <alignment vertical="center"/>
    </xf>
    <xf numFmtId="166" fontId="10" fillId="4" borderId="1" xfId="1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165" fontId="10" fillId="4" borderId="1" xfId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2" fillId="4" borderId="1" xfId="2" applyFont="1" applyFill="1" applyBorder="1" applyAlignment="1">
      <alignment horizontal="center" vertical="center" wrapText="1" readingOrder="1"/>
    </xf>
    <xf numFmtId="0" fontId="12" fillId="0" borderId="1" xfId="2" applyFont="1" applyBorder="1" applyAlignment="1">
      <alignment horizontal="left" vertical="center" wrapText="1" readingOrder="1"/>
    </xf>
    <xf numFmtId="0" fontId="12" fillId="0" borderId="1" xfId="2" applyFont="1" applyBorder="1" applyAlignment="1">
      <alignment vertical="center" wrapText="1" readingOrder="1"/>
    </xf>
    <xf numFmtId="0" fontId="12" fillId="0" borderId="1" xfId="2" applyFont="1" applyBorder="1" applyAlignment="1">
      <alignment horizontal="center" vertical="center" wrapText="1" readingOrder="1"/>
    </xf>
    <xf numFmtId="166" fontId="12" fillId="0" borderId="1" xfId="2" applyNumberFormat="1" applyFont="1" applyBorder="1" applyAlignment="1">
      <alignment horizontal="right" vertical="center" wrapText="1" readingOrder="1"/>
    </xf>
    <xf numFmtId="49" fontId="10" fillId="4" borderId="1" xfId="0" applyNumberFormat="1" applyFont="1" applyFill="1" applyBorder="1" applyAlignment="1">
      <alignment horizontal="center" vertical="center"/>
    </xf>
    <xf numFmtId="166" fontId="13" fillId="4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166" fontId="14" fillId="4" borderId="1" xfId="0" applyNumberFormat="1" applyFont="1" applyFill="1" applyBorder="1" applyAlignment="1">
      <alignment horizontal="right" vertical="center" wrapText="1" readingOrder="1"/>
    </xf>
    <xf numFmtId="0" fontId="14" fillId="4" borderId="1" xfId="2" applyFont="1" applyFill="1" applyBorder="1" applyAlignment="1">
      <alignment horizontal="center" vertical="center" wrapText="1" readingOrder="1"/>
    </xf>
    <xf numFmtId="0" fontId="13" fillId="2" borderId="0" xfId="0" applyFont="1" applyFill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4" fillId="0" borderId="1" xfId="2" applyFont="1" applyBorder="1" applyAlignment="1">
      <alignment horizontal="center" vertical="center" wrapText="1" readingOrder="1"/>
    </xf>
    <xf numFmtId="166" fontId="14" fillId="0" borderId="1" xfId="0" applyNumberFormat="1" applyFont="1" applyBorder="1" applyAlignment="1">
      <alignment horizontal="right" vertical="center" wrapText="1" readingOrder="1"/>
    </xf>
    <xf numFmtId="0" fontId="14" fillId="0" borderId="1" xfId="2" applyFont="1" applyBorder="1" applyAlignment="1">
      <alignment horizontal="left" vertical="center" wrapText="1" readingOrder="1"/>
    </xf>
    <xf numFmtId="0" fontId="14" fillId="0" borderId="1" xfId="2" applyFont="1" applyBorder="1" applyAlignment="1">
      <alignment vertical="center" wrapText="1" readingOrder="1"/>
    </xf>
    <xf numFmtId="166" fontId="10" fillId="2" borderId="1" xfId="2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 wrapText="1" readingOrder="1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14" fillId="0" borderId="0" xfId="2" applyFont="1" applyAlignment="1">
      <alignment horizontal="left" vertical="center" wrapText="1" readingOrder="1"/>
    </xf>
    <xf numFmtId="0" fontId="12" fillId="0" borderId="0" xfId="2" applyFont="1" applyAlignment="1">
      <alignment vertical="center" wrapText="1" readingOrder="1"/>
    </xf>
    <xf numFmtId="0" fontId="12" fillId="0" borderId="0" xfId="2" applyFont="1" applyAlignment="1">
      <alignment horizontal="left" vertical="center" wrapText="1" readingOrder="1"/>
    </xf>
    <xf numFmtId="0" fontId="12" fillId="0" borderId="0" xfId="2" applyFont="1" applyAlignment="1">
      <alignment horizontal="center" vertical="center" wrapText="1" readingOrder="1"/>
    </xf>
    <xf numFmtId="0" fontId="14" fillId="0" borderId="0" xfId="2" applyFont="1" applyAlignment="1">
      <alignment horizontal="right" vertical="center" wrapText="1" readingOrder="1"/>
    </xf>
    <xf numFmtId="0" fontId="14" fillId="2" borderId="0" xfId="2" applyFont="1" applyFill="1" applyAlignment="1">
      <alignment horizontal="right" vertical="center" wrapText="1" readingOrder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165" fontId="7" fillId="2" borderId="0" xfId="2" applyNumberFormat="1" applyFont="1" applyFill="1" applyAlignment="1">
      <alignment vertical="center"/>
    </xf>
    <xf numFmtId="0" fontId="10" fillId="0" borderId="0" xfId="2" applyFont="1" applyAlignment="1">
      <alignment horizontal="left" vertical="center"/>
    </xf>
    <xf numFmtId="164" fontId="7" fillId="0" borderId="0" xfId="2" applyNumberFormat="1" applyFont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E98185C5-C80C-48EB-A8EB-F50A3A219D5C}"/>
    <cellStyle name="Normal_janitzy vigen mes enero 2006" xfId="3" xr:uid="{5C9F7D7B-9113-4CED-ADD7-F9017DF2CE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182881</xdr:colOff>
      <xdr:row>0</xdr:row>
      <xdr:rowOff>190501</xdr:rowOff>
    </xdr:from>
    <xdr:to>
      <xdr:col>2</xdr:col>
      <xdr:colOff>731521</xdr:colOff>
      <xdr:row>8</xdr:row>
      <xdr:rowOff>68581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59955F2D-8109-4B93-BED9-150D0AF66F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1" y="190501"/>
          <a:ext cx="1737360" cy="1463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A3BB7-7A27-47D5-866B-30FA4BCEFDC8}">
  <sheetPr>
    <tabColor theme="4" tint="0.79998168889431442"/>
  </sheetPr>
  <dimension ref="B1:J48"/>
  <sheetViews>
    <sheetView showGridLines="0" tabSelected="1" zoomScaleNormal="100" workbookViewId="0">
      <selection activeCell="D5" sqref="D5"/>
    </sheetView>
  </sheetViews>
  <sheetFormatPr defaultColWidth="11.42578125" defaultRowHeight="13.9"/>
  <cols>
    <col min="1" max="1" width="3.28515625" style="14" customWidth="1"/>
    <col min="2" max="2" width="17.28515625" style="51" customWidth="1"/>
    <col min="3" max="3" width="19.140625" style="51" customWidth="1"/>
    <col min="4" max="4" width="65" style="51" customWidth="1"/>
    <col min="5" max="5" width="9.5703125" style="52" customWidth="1"/>
    <col min="6" max="6" width="8" style="51" customWidth="1"/>
    <col min="7" max="7" width="9.5703125" style="51" customWidth="1"/>
    <col min="8" max="8" width="20.7109375" style="51" customWidth="1"/>
    <col min="9" max="9" width="19.7109375" style="51" bestFit="1" customWidth="1"/>
    <col min="10" max="10" width="19.85546875" style="14" customWidth="1"/>
    <col min="11" max="16384" width="11.42578125" style="14"/>
  </cols>
  <sheetData>
    <row r="1" spans="2:10" s="5" customFormat="1" ht="15.6">
      <c r="B1" s="1"/>
      <c r="C1" s="1"/>
      <c r="D1" s="1"/>
      <c r="E1" s="2"/>
      <c r="F1" s="1"/>
      <c r="G1" s="2"/>
      <c r="H1" s="3"/>
      <c r="I1" s="3"/>
      <c r="J1" s="4"/>
    </row>
    <row r="2" spans="2:10" s="5" customFormat="1" ht="15.6">
      <c r="B2" s="1"/>
      <c r="C2" s="6"/>
      <c r="D2" s="6" t="s">
        <v>0</v>
      </c>
      <c r="E2" s="7"/>
      <c r="F2" s="6"/>
      <c r="G2" s="6"/>
      <c r="H2" s="6"/>
      <c r="I2" s="6"/>
      <c r="J2" s="8"/>
    </row>
    <row r="3" spans="2:10" s="5" customFormat="1" ht="15.6">
      <c r="B3" s="1"/>
      <c r="C3" s="6"/>
      <c r="D3" s="6" t="s">
        <v>1</v>
      </c>
      <c r="E3" s="7"/>
      <c r="F3" s="6"/>
      <c r="G3" s="6"/>
      <c r="H3" s="6"/>
      <c r="I3" s="6"/>
      <c r="J3" s="8"/>
    </row>
    <row r="4" spans="2:10" s="5" customFormat="1" ht="15.6">
      <c r="B4" s="1"/>
      <c r="C4" s="6"/>
      <c r="D4" s="6" t="s">
        <v>2</v>
      </c>
      <c r="E4" s="7"/>
      <c r="F4" s="6"/>
      <c r="G4" s="6"/>
      <c r="H4" s="6"/>
      <c r="I4" s="6"/>
      <c r="J4" s="8"/>
    </row>
    <row r="5" spans="2:10" s="5" customFormat="1" ht="15.6">
      <c r="B5" s="9"/>
      <c r="C5" s="1"/>
      <c r="D5" s="10" t="s">
        <v>3</v>
      </c>
      <c r="E5" s="7"/>
      <c r="F5" s="6"/>
      <c r="G5" s="6"/>
      <c r="H5" s="6"/>
      <c r="I5" s="6"/>
      <c r="J5" s="8"/>
    </row>
    <row r="6" spans="2:10" s="5" customFormat="1" ht="15.6">
      <c r="B6" s="9"/>
      <c r="C6" s="1"/>
      <c r="D6" s="6" t="s">
        <v>4</v>
      </c>
      <c r="E6" s="7"/>
      <c r="F6" s="6"/>
      <c r="G6" s="6"/>
      <c r="H6" s="6"/>
      <c r="I6" s="6"/>
      <c r="J6" s="8"/>
    </row>
    <row r="7" spans="2:10" s="5" customFormat="1" ht="15.6">
      <c r="C7" s="1"/>
      <c r="D7" s="6"/>
      <c r="E7" s="7"/>
      <c r="F7" s="6"/>
      <c r="G7" s="6"/>
      <c r="H7" s="6"/>
      <c r="I7" s="6"/>
      <c r="J7" s="8"/>
    </row>
    <row r="8" spans="2:10" s="5" customFormat="1" ht="15.6">
      <c r="C8" s="1"/>
      <c r="D8" s="11" t="s">
        <v>5</v>
      </c>
      <c r="E8" s="7"/>
      <c r="F8" s="6"/>
      <c r="G8" s="6"/>
      <c r="H8" s="6"/>
      <c r="I8" s="6"/>
      <c r="J8" s="8"/>
    </row>
    <row r="9" spans="2:10" s="5" customFormat="1" ht="15.6">
      <c r="C9" s="1"/>
      <c r="D9" s="6"/>
      <c r="E9" s="7"/>
      <c r="F9" s="6"/>
      <c r="G9" s="6"/>
      <c r="H9" s="6"/>
      <c r="I9" s="6"/>
      <c r="J9" s="8"/>
    </row>
    <row r="10" spans="2:10" s="5" customFormat="1" ht="15.6">
      <c r="C10" s="1"/>
      <c r="D10" s="6"/>
      <c r="E10" s="7"/>
      <c r="F10" s="6"/>
      <c r="G10" s="6"/>
      <c r="H10" s="6"/>
      <c r="I10" s="6"/>
      <c r="J10" s="8"/>
    </row>
    <row r="11" spans="2:10" ht="30.75" customHeight="1">
      <c r="B11" s="12" t="s">
        <v>6</v>
      </c>
      <c r="C11" s="12" t="s">
        <v>7</v>
      </c>
      <c r="D11" s="12" t="s">
        <v>8</v>
      </c>
      <c r="E11" s="12" t="s">
        <v>9</v>
      </c>
      <c r="F11" s="12" t="s">
        <v>10</v>
      </c>
      <c r="G11" s="12" t="s">
        <v>11</v>
      </c>
      <c r="H11" s="13" t="s">
        <v>12</v>
      </c>
      <c r="I11" s="13" t="s">
        <v>13</v>
      </c>
      <c r="J11" s="13" t="s">
        <v>14</v>
      </c>
    </row>
    <row r="12" spans="2:10" s="16" customFormat="1" ht="22.15" customHeight="1">
      <c r="B12" s="56" t="s">
        <v>15</v>
      </c>
      <c r="C12" s="56"/>
      <c r="D12" s="56"/>
      <c r="E12" s="56"/>
      <c r="F12" s="56"/>
      <c r="G12" s="56"/>
      <c r="H12" s="15">
        <f>+H13+H39</f>
        <v>1193209530926</v>
      </c>
      <c r="I12" s="15">
        <f>+I13+I39</f>
        <v>12905000000</v>
      </c>
      <c r="J12" s="15">
        <f>+J13+J39</f>
        <v>1180304530926</v>
      </c>
    </row>
    <row r="13" spans="2:10" s="21" customFormat="1" ht="19.5" customHeight="1">
      <c r="B13" s="17" t="s">
        <v>16</v>
      </c>
      <c r="C13" s="17" t="s">
        <v>17</v>
      </c>
      <c r="D13" s="18" t="s">
        <v>18</v>
      </c>
      <c r="E13" s="19"/>
      <c r="F13" s="19"/>
      <c r="G13" s="19"/>
      <c r="H13" s="20">
        <f>+H14+H19+H21+H35</f>
        <v>1107599530926</v>
      </c>
      <c r="I13" s="20">
        <f>+I14+I19+I21+I35</f>
        <v>12905000000</v>
      </c>
      <c r="J13" s="20">
        <f>+J14+J19+J21+J35</f>
        <v>1094694530926</v>
      </c>
    </row>
    <row r="14" spans="2:10" s="21" customFormat="1" ht="19.5" customHeight="1">
      <c r="B14" s="17" t="s">
        <v>16</v>
      </c>
      <c r="C14" s="17" t="s">
        <v>19</v>
      </c>
      <c r="D14" s="18" t="s">
        <v>20</v>
      </c>
      <c r="E14" s="19"/>
      <c r="F14" s="19"/>
      <c r="G14" s="19"/>
      <c r="H14" s="15">
        <f>+H15</f>
        <v>427347000000</v>
      </c>
      <c r="I14" s="15">
        <f t="shared" ref="I14:J14" si="0">+I15</f>
        <v>0</v>
      </c>
      <c r="J14" s="15">
        <f t="shared" si="0"/>
        <v>427347000000</v>
      </c>
    </row>
    <row r="15" spans="2:10" s="21" customFormat="1" ht="19.5" customHeight="1">
      <c r="B15" s="17" t="s">
        <v>16</v>
      </c>
      <c r="C15" s="17" t="s">
        <v>21</v>
      </c>
      <c r="D15" s="18" t="s">
        <v>22</v>
      </c>
      <c r="E15" s="22"/>
      <c r="F15" s="22"/>
      <c r="G15" s="22"/>
      <c r="H15" s="15">
        <f>+H16+H17+H18</f>
        <v>427347000000</v>
      </c>
      <c r="I15" s="15">
        <f t="shared" ref="I15:J15" si="1">+I16+I17+I18</f>
        <v>0</v>
      </c>
      <c r="J15" s="15">
        <f t="shared" si="1"/>
        <v>427347000000</v>
      </c>
    </row>
    <row r="16" spans="2:10" ht="18" customHeight="1">
      <c r="B16" s="23" t="s">
        <v>16</v>
      </c>
      <c r="C16" s="24" t="s">
        <v>23</v>
      </c>
      <c r="D16" s="23" t="s">
        <v>24</v>
      </c>
      <c r="E16" s="25" t="s">
        <v>25</v>
      </c>
      <c r="F16" s="25">
        <v>10</v>
      </c>
      <c r="G16" s="25" t="s">
        <v>26</v>
      </c>
      <c r="H16" s="26">
        <v>294372000000</v>
      </c>
      <c r="I16" s="26">
        <v>0</v>
      </c>
      <c r="J16" s="26">
        <f>+H16-I16</f>
        <v>294372000000</v>
      </c>
    </row>
    <row r="17" spans="2:10" ht="18" customHeight="1">
      <c r="B17" s="23" t="s">
        <v>16</v>
      </c>
      <c r="C17" s="24" t="s">
        <v>27</v>
      </c>
      <c r="D17" s="23" t="s">
        <v>28</v>
      </c>
      <c r="E17" s="25" t="s">
        <v>25</v>
      </c>
      <c r="F17" s="25">
        <v>10</v>
      </c>
      <c r="G17" s="25" t="s">
        <v>26</v>
      </c>
      <c r="H17" s="26">
        <v>109027000000</v>
      </c>
      <c r="I17" s="26">
        <v>0</v>
      </c>
      <c r="J17" s="26">
        <f t="shared" ref="J17:J45" si="2">+H17-I17</f>
        <v>109027000000</v>
      </c>
    </row>
    <row r="18" spans="2:10" ht="18" customHeight="1">
      <c r="B18" s="23" t="s">
        <v>16</v>
      </c>
      <c r="C18" s="24" t="s">
        <v>29</v>
      </c>
      <c r="D18" s="23" t="s">
        <v>30</v>
      </c>
      <c r="E18" s="25" t="s">
        <v>25</v>
      </c>
      <c r="F18" s="25">
        <v>10</v>
      </c>
      <c r="G18" s="25" t="s">
        <v>26</v>
      </c>
      <c r="H18" s="26">
        <v>23948000000</v>
      </c>
      <c r="I18" s="26">
        <v>0</v>
      </c>
      <c r="J18" s="26">
        <f t="shared" si="2"/>
        <v>23948000000</v>
      </c>
    </row>
    <row r="19" spans="2:10" s="21" customFormat="1" ht="21" customHeight="1">
      <c r="B19" s="17" t="s">
        <v>16</v>
      </c>
      <c r="C19" s="17" t="s">
        <v>31</v>
      </c>
      <c r="D19" s="18" t="s">
        <v>32</v>
      </c>
      <c r="E19" s="19"/>
      <c r="F19" s="27"/>
      <c r="G19" s="19"/>
      <c r="H19" s="28">
        <f>+H20</f>
        <v>32848000000</v>
      </c>
      <c r="I19" s="28">
        <f t="shared" ref="I19:J19" si="3">+I20</f>
        <v>0</v>
      </c>
      <c r="J19" s="28">
        <f t="shared" si="3"/>
        <v>32848000000</v>
      </c>
    </row>
    <row r="20" spans="2:10" s="21" customFormat="1" ht="21" customHeight="1">
      <c r="B20" s="29" t="s">
        <v>16</v>
      </c>
      <c r="C20" s="29" t="s">
        <v>31</v>
      </c>
      <c r="D20" s="30" t="s">
        <v>32</v>
      </c>
      <c r="E20" s="31" t="s">
        <v>25</v>
      </c>
      <c r="F20" s="31">
        <v>10</v>
      </c>
      <c r="G20" s="31" t="s">
        <v>26</v>
      </c>
      <c r="H20" s="26">
        <v>32848000000</v>
      </c>
      <c r="I20" s="26">
        <v>0</v>
      </c>
      <c r="J20" s="26">
        <f>+H20-I19</f>
        <v>32848000000</v>
      </c>
    </row>
    <row r="21" spans="2:10" s="21" customFormat="1" ht="24.6" customHeight="1">
      <c r="B21" s="17" t="s">
        <v>16</v>
      </c>
      <c r="C21" s="17" t="s">
        <v>33</v>
      </c>
      <c r="D21" s="18" t="s">
        <v>34</v>
      </c>
      <c r="E21" s="19"/>
      <c r="F21" s="27"/>
      <c r="G21" s="19"/>
      <c r="H21" s="32">
        <f>+H22+H31+H34</f>
        <v>644107530926</v>
      </c>
      <c r="I21" s="32">
        <f t="shared" ref="I21:J21" si="4">+I22+I31+I34</f>
        <v>12905000000</v>
      </c>
      <c r="J21" s="32">
        <f t="shared" si="4"/>
        <v>631202530926</v>
      </c>
    </row>
    <row r="22" spans="2:10" s="34" customFormat="1" ht="20.45" customHeight="1">
      <c r="B22" s="17" t="s">
        <v>16</v>
      </c>
      <c r="C22" s="17" t="s">
        <v>35</v>
      </c>
      <c r="D22" s="18" t="s">
        <v>36</v>
      </c>
      <c r="E22" s="33"/>
      <c r="F22" s="33"/>
      <c r="G22" s="33"/>
      <c r="H22" s="32">
        <f>+H23</f>
        <v>641966530926</v>
      </c>
      <c r="I22" s="32">
        <f t="shared" ref="I22:J22" si="5">+I23</f>
        <v>12905000000</v>
      </c>
      <c r="J22" s="32">
        <f t="shared" si="5"/>
        <v>629061530926</v>
      </c>
    </row>
    <row r="23" spans="2:10" s="34" customFormat="1" ht="17.45" customHeight="1">
      <c r="B23" s="35" t="s">
        <v>16</v>
      </c>
      <c r="C23" s="35" t="s">
        <v>37</v>
      </c>
      <c r="D23" s="36" t="s">
        <v>38</v>
      </c>
      <c r="E23" s="37"/>
      <c r="F23" s="37"/>
      <c r="G23" s="37"/>
      <c r="H23" s="38">
        <f>+H24+H25+H26+H27+H28+H29+H30</f>
        <v>641966530926</v>
      </c>
      <c r="I23" s="38">
        <f t="shared" ref="I23:J23" si="6">+I24+I25+I26+I27+I28+I29+I30</f>
        <v>12905000000</v>
      </c>
      <c r="J23" s="38">
        <f t="shared" si="6"/>
        <v>629061530926</v>
      </c>
    </row>
    <row r="24" spans="2:10" ht="18" customHeight="1">
      <c r="B24" s="23" t="s">
        <v>16</v>
      </c>
      <c r="C24" s="24" t="s">
        <v>39</v>
      </c>
      <c r="D24" s="23" t="s">
        <v>40</v>
      </c>
      <c r="E24" s="25" t="s">
        <v>25</v>
      </c>
      <c r="F24" s="25">
        <v>10</v>
      </c>
      <c r="G24" s="25" t="s">
        <v>26</v>
      </c>
      <c r="H24" s="26">
        <v>303702530926</v>
      </c>
      <c r="I24" s="26">
        <v>0</v>
      </c>
      <c r="J24" s="26">
        <v>303702530926</v>
      </c>
    </row>
    <row r="25" spans="2:10" ht="18" customHeight="1">
      <c r="B25" s="23" t="s">
        <v>16</v>
      </c>
      <c r="C25" s="24" t="s">
        <v>39</v>
      </c>
      <c r="D25" s="23" t="s">
        <v>40</v>
      </c>
      <c r="E25" s="25" t="s">
        <v>25</v>
      </c>
      <c r="F25" s="25">
        <v>11</v>
      </c>
      <c r="G25" s="25" t="s">
        <v>26</v>
      </c>
      <c r="H25" s="26">
        <v>10368000000</v>
      </c>
      <c r="I25" s="26">
        <v>0</v>
      </c>
      <c r="J25" s="26">
        <f t="shared" ref="J25" si="7">+H25-I25</f>
        <v>10368000000</v>
      </c>
    </row>
    <row r="26" spans="2:10" ht="27.6">
      <c r="B26" s="23" t="s">
        <v>16</v>
      </c>
      <c r="C26" s="24" t="s">
        <v>41</v>
      </c>
      <c r="D26" s="23" t="s">
        <v>42</v>
      </c>
      <c r="E26" s="25" t="s">
        <v>25</v>
      </c>
      <c r="F26" s="25">
        <v>16</v>
      </c>
      <c r="G26" s="25" t="s">
        <v>43</v>
      </c>
      <c r="H26" s="26">
        <v>313980000000</v>
      </c>
      <c r="I26" s="26">
        <v>0</v>
      </c>
      <c r="J26" s="26">
        <f t="shared" si="2"/>
        <v>313980000000</v>
      </c>
    </row>
    <row r="27" spans="2:10" ht="18" customHeight="1">
      <c r="B27" s="23" t="s">
        <v>16</v>
      </c>
      <c r="C27" s="24" t="s">
        <v>44</v>
      </c>
      <c r="D27" s="23" t="s">
        <v>45</v>
      </c>
      <c r="E27" s="25" t="s">
        <v>25</v>
      </c>
      <c r="F27" s="25">
        <v>16</v>
      </c>
      <c r="G27" s="25" t="s">
        <v>43</v>
      </c>
      <c r="H27" s="26">
        <v>642000000</v>
      </c>
      <c r="I27" s="26">
        <v>0</v>
      </c>
      <c r="J27" s="26">
        <f t="shared" si="2"/>
        <v>642000000</v>
      </c>
    </row>
    <row r="28" spans="2:10" ht="18" customHeight="1">
      <c r="B28" s="23" t="s">
        <v>16</v>
      </c>
      <c r="C28" s="24" t="s">
        <v>46</v>
      </c>
      <c r="D28" s="23" t="s">
        <v>47</v>
      </c>
      <c r="E28" s="25" t="s">
        <v>25</v>
      </c>
      <c r="F28" s="25">
        <v>10</v>
      </c>
      <c r="G28" s="25" t="s">
        <v>26</v>
      </c>
      <c r="H28" s="26">
        <v>369000000</v>
      </c>
      <c r="I28" s="26">
        <v>0</v>
      </c>
      <c r="J28" s="26">
        <f t="shared" si="2"/>
        <v>369000000</v>
      </c>
    </row>
    <row r="29" spans="2:10" ht="18" customHeight="1">
      <c r="B29" s="23" t="s">
        <v>16</v>
      </c>
      <c r="C29" s="23" t="s">
        <v>48</v>
      </c>
      <c r="D29" s="23" t="s">
        <v>49</v>
      </c>
      <c r="E29" s="25" t="s">
        <v>25</v>
      </c>
      <c r="F29" s="25">
        <v>10</v>
      </c>
      <c r="G29" s="25" t="s">
        <v>26</v>
      </c>
      <c r="H29" s="26">
        <v>8277000000</v>
      </c>
      <c r="I29" s="26">
        <v>8277000000</v>
      </c>
      <c r="J29" s="26">
        <f t="shared" si="2"/>
        <v>0</v>
      </c>
    </row>
    <row r="30" spans="2:10" ht="18" customHeight="1">
      <c r="B30" s="23" t="s">
        <v>16</v>
      </c>
      <c r="C30" s="23" t="s">
        <v>48</v>
      </c>
      <c r="D30" s="23" t="s">
        <v>49</v>
      </c>
      <c r="E30" s="25" t="s">
        <v>25</v>
      </c>
      <c r="F30" s="25">
        <v>11</v>
      </c>
      <c r="G30" s="25" t="s">
        <v>26</v>
      </c>
      <c r="H30" s="26">
        <v>4628000000</v>
      </c>
      <c r="I30" s="26">
        <v>4628000000</v>
      </c>
      <c r="J30" s="26">
        <f t="shared" si="2"/>
        <v>0</v>
      </c>
    </row>
    <row r="31" spans="2:10" s="34" customFormat="1" ht="19.5" customHeight="1">
      <c r="B31" s="35" t="s">
        <v>16</v>
      </c>
      <c r="C31" s="35" t="s">
        <v>50</v>
      </c>
      <c r="D31" s="36" t="s">
        <v>51</v>
      </c>
      <c r="E31" s="37" t="s">
        <v>25</v>
      </c>
      <c r="F31" s="37">
        <v>10</v>
      </c>
      <c r="G31" s="37" t="s">
        <v>26</v>
      </c>
      <c r="H31" s="38">
        <f>+H32</f>
        <v>1993000000</v>
      </c>
      <c r="I31" s="38">
        <f t="shared" ref="I31:J32" si="8">+I32</f>
        <v>0</v>
      </c>
      <c r="J31" s="38">
        <f t="shared" si="8"/>
        <v>1993000000</v>
      </c>
    </row>
    <row r="32" spans="2:10" s="34" customFormat="1" ht="20.25" customHeight="1">
      <c r="B32" s="35" t="s">
        <v>16</v>
      </c>
      <c r="C32" s="35" t="s">
        <v>52</v>
      </c>
      <c r="D32" s="36" t="s">
        <v>53</v>
      </c>
      <c r="E32" s="37" t="s">
        <v>25</v>
      </c>
      <c r="F32" s="37">
        <v>10</v>
      </c>
      <c r="G32" s="37" t="s">
        <v>26</v>
      </c>
      <c r="H32" s="38">
        <f>+H33</f>
        <v>1993000000</v>
      </c>
      <c r="I32" s="38">
        <f t="shared" si="8"/>
        <v>0</v>
      </c>
      <c r="J32" s="38">
        <f t="shared" si="8"/>
        <v>1993000000</v>
      </c>
    </row>
    <row r="33" spans="2:10" ht="21" customHeight="1">
      <c r="B33" s="23" t="s">
        <v>16</v>
      </c>
      <c r="C33" s="24" t="s">
        <v>54</v>
      </c>
      <c r="D33" s="23" t="s">
        <v>55</v>
      </c>
      <c r="E33" s="25" t="s">
        <v>25</v>
      </c>
      <c r="F33" s="25">
        <v>10</v>
      </c>
      <c r="G33" s="25" t="s">
        <v>26</v>
      </c>
      <c r="H33" s="26">
        <v>1993000000</v>
      </c>
      <c r="I33" s="26">
        <v>0</v>
      </c>
      <c r="J33" s="26">
        <f t="shared" si="2"/>
        <v>1993000000</v>
      </c>
    </row>
    <row r="34" spans="2:10" ht="20.25" customHeight="1">
      <c r="B34" s="39" t="s">
        <v>16</v>
      </c>
      <c r="C34" s="40" t="s">
        <v>56</v>
      </c>
      <c r="D34" s="39" t="s">
        <v>57</v>
      </c>
      <c r="E34" s="37" t="s">
        <v>25</v>
      </c>
      <c r="F34" s="37">
        <v>10</v>
      </c>
      <c r="G34" s="37" t="s">
        <v>26</v>
      </c>
      <c r="H34" s="26">
        <v>148000000</v>
      </c>
      <c r="I34" s="26">
        <v>0</v>
      </c>
      <c r="J34" s="26">
        <f>+H34-I34</f>
        <v>148000000</v>
      </c>
    </row>
    <row r="35" spans="2:10" s="21" customFormat="1" ht="21.75" customHeight="1">
      <c r="B35" s="17" t="s">
        <v>16</v>
      </c>
      <c r="C35" s="17" t="s">
        <v>58</v>
      </c>
      <c r="D35" s="18" t="s">
        <v>59</v>
      </c>
      <c r="E35" s="19"/>
      <c r="F35" s="27"/>
      <c r="G35" s="19"/>
      <c r="H35" s="32">
        <f>+H36+H37</f>
        <v>3297000000</v>
      </c>
      <c r="I35" s="32">
        <f t="shared" ref="I35:J35" si="9">+I36+I37</f>
        <v>0</v>
      </c>
      <c r="J35" s="32">
        <f t="shared" si="9"/>
        <v>3297000000</v>
      </c>
    </row>
    <row r="36" spans="2:10" ht="18" customHeight="1">
      <c r="B36" s="23" t="s">
        <v>16</v>
      </c>
      <c r="C36" s="24" t="s">
        <v>60</v>
      </c>
      <c r="D36" s="23" t="s">
        <v>61</v>
      </c>
      <c r="E36" s="25" t="s">
        <v>25</v>
      </c>
      <c r="F36" s="25">
        <v>10</v>
      </c>
      <c r="G36" s="25" t="s">
        <v>26</v>
      </c>
      <c r="H36" s="26">
        <v>984000000</v>
      </c>
      <c r="I36" s="26">
        <v>0</v>
      </c>
      <c r="J36" s="26">
        <v>984000000</v>
      </c>
    </row>
    <row r="37" spans="2:10" ht="18" customHeight="1">
      <c r="B37" s="39" t="s">
        <v>16</v>
      </c>
      <c r="C37" s="40" t="s">
        <v>62</v>
      </c>
      <c r="D37" s="39" t="s">
        <v>63</v>
      </c>
      <c r="E37" s="25" t="s">
        <v>25</v>
      </c>
      <c r="F37" s="25">
        <v>11</v>
      </c>
      <c r="G37" s="25" t="s">
        <v>43</v>
      </c>
      <c r="H37" s="41">
        <f>+H38</f>
        <v>2313000000</v>
      </c>
      <c r="I37" s="41">
        <f t="shared" ref="I37:J37" si="10">+I38</f>
        <v>0</v>
      </c>
      <c r="J37" s="41">
        <f t="shared" si="10"/>
        <v>2313000000</v>
      </c>
    </row>
    <row r="38" spans="2:10" ht="18" customHeight="1">
      <c r="B38" s="23" t="s">
        <v>16</v>
      </c>
      <c r="C38" s="24" t="s">
        <v>64</v>
      </c>
      <c r="D38" s="23" t="s">
        <v>65</v>
      </c>
      <c r="E38" s="25" t="s">
        <v>25</v>
      </c>
      <c r="F38" s="25">
        <v>11</v>
      </c>
      <c r="G38" s="25" t="s">
        <v>43</v>
      </c>
      <c r="H38" s="26">
        <v>2313000000</v>
      </c>
      <c r="I38" s="26">
        <v>0</v>
      </c>
      <c r="J38" s="26">
        <f>+H38-I38</f>
        <v>2313000000</v>
      </c>
    </row>
    <row r="39" spans="2:10" s="21" customFormat="1" ht="21" customHeight="1">
      <c r="B39" s="17" t="s">
        <v>16</v>
      </c>
      <c r="C39" s="17" t="s">
        <v>66</v>
      </c>
      <c r="D39" s="18" t="s">
        <v>67</v>
      </c>
      <c r="E39" s="19"/>
      <c r="F39" s="27"/>
      <c r="G39" s="19"/>
      <c r="H39" s="32">
        <f>+H40+H43</f>
        <v>85610000000</v>
      </c>
      <c r="I39" s="32">
        <f t="shared" ref="I39:J39" si="11">+I40+I43</f>
        <v>0</v>
      </c>
      <c r="J39" s="32">
        <f t="shared" si="11"/>
        <v>85610000000</v>
      </c>
    </row>
    <row r="40" spans="2:10" s="21" customFormat="1" ht="27.6">
      <c r="B40" s="17" t="s">
        <v>16</v>
      </c>
      <c r="C40" s="17" t="s">
        <v>68</v>
      </c>
      <c r="D40" s="18" t="s">
        <v>69</v>
      </c>
      <c r="E40" s="19"/>
      <c r="F40" s="27"/>
      <c r="G40" s="19"/>
      <c r="H40" s="32">
        <f>+H41+H42</f>
        <v>68665349923</v>
      </c>
      <c r="I40" s="32">
        <f>+I41+I42</f>
        <v>0</v>
      </c>
      <c r="J40" s="32">
        <f>+J41+J42</f>
        <v>68665349923</v>
      </c>
    </row>
    <row r="41" spans="2:10" ht="55.5" customHeight="1">
      <c r="B41" s="23" t="s">
        <v>16</v>
      </c>
      <c r="C41" s="42" t="s">
        <v>70</v>
      </c>
      <c r="D41" s="43" t="s">
        <v>71</v>
      </c>
      <c r="E41" s="25" t="s">
        <v>25</v>
      </c>
      <c r="F41" s="25">
        <v>10</v>
      </c>
      <c r="G41" s="25" t="s">
        <v>26</v>
      </c>
      <c r="H41" s="26">
        <v>28665349923</v>
      </c>
      <c r="I41" s="26">
        <v>0</v>
      </c>
      <c r="J41" s="26">
        <f t="shared" si="2"/>
        <v>28665349923</v>
      </c>
    </row>
    <row r="42" spans="2:10" ht="58.5" customHeight="1">
      <c r="B42" s="23" t="s">
        <v>16</v>
      </c>
      <c r="C42" s="42" t="s">
        <v>72</v>
      </c>
      <c r="D42" s="43" t="s">
        <v>73</v>
      </c>
      <c r="E42" s="25" t="s">
        <v>25</v>
      </c>
      <c r="F42" s="25">
        <v>10</v>
      </c>
      <c r="G42" s="25" t="s">
        <v>26</v>
      </c>
      <c r="H42" s="26">
        <v>40000000000</v>
      </c>
      <c r="I42" s="26">
        <v>0</v>
      </c>
      <c r="J42" s="26">
        <f t="shared" si="2"/>
        <v>40000000000</v>
      </c>
    </row>
    <row r="43" spans="2:10" s="21" customFormat="1" ht="27.6">
      <c r="B43" s="17" t="s">
        <v>16</v>
      </c>
      <c r="C43" s="17" t="s">
        <v>74</v>
      </c>
      <c r="D43" s="18" t="s">
        <v>75</v>
      </c>
      <c r="E43" s="19"/>
      <c r="F43" s="27"/>
      <c r="G43" s="19"/>
      <c r="H43" s="32">
        <f>+H44+H45</f>
        <v>16944650077</v>
      </c>
      <c r="I43" s="32">
        <f t="shared" ref="I43:J43" si="12">+I44+I45</f>
        <v>0</v>
      </c>
      <c r="J43" s="32">
        <f t="shared" si="12"/>
        <v>16944650077</v>
      </c>
    </row>
    <row r="44" spans="2:10" ht="54.75" customHeight="1">
      <c r="B44" s="23" t="s">
        <v>16</v>
      </c>
      <c r="C44" s="42" t="s">
        <v>76</v>
      </c>
      <c r="D44" s="43" t="s">
        <v>77</v>
      </c>
      <c r="E44" s="25" t="s">
        <v>25</v>
      </c>
      <c r="F44" s="44">
        <v>10</v>
      </c>
      <c r="G44" s="25" t="s">
        <v>26</v>
      </c>
      <c r="H44" s="26">
        <v>1855269113</v>
      </c>
      <c r="I44" s="26">
        <v>0</v>
      </c>
      <c r="J44" s="26">
        <f t="shared" si="2"/>
        <v>1855269113</v>
      </c>
    </row>
    <row r="45" spans="2:10" ht="55.5" customHeight="1">
      <c r="B45" s="23" t="s">
        <v>16</v>
      </c>
      <c r="C45" s="42" t="s">
        <v>78</v>
      </c>
      <c r="D45" s="43" t="s">
        <v>79</v>
      </c>
      <c r="E45" s="25" t="s">
        <v>25</v>
      </c>
      <c r="F45" s="44">
        <v>10</v>
      </c>
      <c r="G45" s="25" t="s">
        <v>26</v>
      </c>
      <c r="H45" s="26">
        <v>15089380964</v>
      </c>
      <c r="I45" s="26">
        <v>0</v>
      </c>
      <c r="J45" s="26">
        <f t="shared" si="2"/>
        <v>15089380964</v>
      </c>
    </row>
    <row r="46" spans="2:10" ht="15.75" customHeight="1">
      <c r="B46" s="45" t="s">
        <v>80</v>
      </c>
      <c r="C46" s="46" t="s">
        <v>80</v>
      </c>
      <c r="D46" s="47" t="s">
        <v>80</v>
      </c>
      <c r="E46" s="48" t="s">
        <v>80</v>
      </c>
      <c r="F46" s="48" t="s">
        <v>80</v>
      </c>
      <c r="G46" s="48" t="s">
        <v>80</v>
      </c>
      <c r="H46" s="49" t="s">
        <v>80</v>
      </c>
      <c r="I46" s="49" t="s">
        <v>80</v>
      </c>
      <c r="J46" s="50" t="s">
        <v>80</v>
      </c>
    </row>
    <row r="47" spans="2:10">
      <c r="B47" s="14"/>
      <c r="J47" s="53"/>
    </row>
    <row r="48" spans="2:10">
      <c r="B48" s="54"/>
      <c r="H48" s="55"/>
      <c r="I48" s="55"/>
    </row>
  </sheetData>
  <mergeCells count="1">
    <mergeCell ref="B12:G1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Milena Salazar Fernandez</dc:creator>
  <cp:keywords/>
  <dc:description/>
  <cp:lastModifiedBy>Angela Milena Salazar Fernandez</cp:lastModifiedBy>
  <cp:revision/>
  <dcterms:created xsi:type="dcterms:W3CDTF">2026-01-21T21:29:42Z</dcterms:created>
  <dcterms:modified xsi:type="dcterms:W3CDTF">2026-01-30T14:55:19Z</dcterms:modified>
  <cp:category/>
  <cp:contentStatus/>
</cp:coreProperties>
</file>