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52E12B3D-154B-4DAC-8A1D-07413BBB5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71" i="1" l="1"/>
  <c r="BD171" i="1"/>
  <c r="BE170" i="1"/>
  <c r="BD170" i="1"/>
  <c r="BE169" i="1"/>
  <c r="BD169" i="1"/>
  <c r="BE168" i="1"/>
  <c r="BD168" i="1"/>
  <c r="BE167" i="1"/>
  <c r="BD167" i="1"/>
  <c r="BE166" i="1"/>
  <c r="BD166" i="1"/>
  <c r="BE165" i="1"/>
  <c r="BD165" i="1"/>
  <c r="BE164" i="1"/>
  <c r="BD164" i="1"/>
  <c r="BE163" i="1"/>
  <c r="BD163" i="1"/>
  <c r="BE162" i="1"/>
  <c r="BD162" i="1"/>
  <c r="BE161" i="1"/>
  <c r="BD161" i="1"/>
  <c r="BE160" i="1"/>
  <c r="BD160" i="1"/>
  <c r="BE159" i="1"/>
  <c r="BD159" i="1"/>
  <c r="BE158" i="1"/>
  <c r="BD158" i="1"/>
  <c r="BE157" i="1"/>
  <c r="BD157" i="1"/>
  <c r="BE156" i="1"/>
  <c r="BD156" i="1"/>
  <c r="BE155" i="1"/>
  <c r="BD155" i="1"/>
  <c r="BE154" i="1"/>
  <c r="BD154" i="1"/>
  <c r="BE153" i="1"/>
  <c r="BD153" i="1"/>
  <c r="BE152" i="1"/>
  <c r="BD152" i="1"/>
  <c r="BE151" i="1"/>
  <c r="BD151" i="1"/>
  <c r="BE150" i="1"/>
  <c r="BD150" i="1"/>
  <c r="BE149" i="1"/>
  <c r="BD149" i="1"/>
  <c r="BE148" i="1"/>
  <c r="BD148" i="1"/>
  <c r="BE147" i="1"/>
  <c r="BD147" i="1"/>
  <c r="BE146" i="1"/>
  <c r="BD146" i="1"/>
  <c r="BE145" i="1"/>
  <c r="BD145" i="1"/>
  <c r="BE144" i="1"/>
  <c r="BD144" i="1"/>
  <c r="BE143" i="1"/>
  <c r="BD143" i="1"/>
  <c r="BE142" i="1"/>
  <c r="BD142" i="1"/>
  <c r="BE141" i="1"/>
  <c r="BD141" i="1"/>
  <c r="BE140" i="1"/>
  <c r="BD140" i="1"/>
  <c r="BE139" i="1"/>
  <c r="BD139" i="1"/>
  <c r="BE138" i="1"/>
  <c r="BD138" i="1"/>
  <c r="BE137" i="1"/>
  <c r="BD137" i="1"/>
  <c r="BE136" i="1"/>
  <c r="BD136" i="1"/>
  <c r="BE135" i="1"/>
  <c r="BD135" i="1"/>
  <c r="BE134" i="1"/>
  <c r="BD134" i="1"/>
  <c r="BE133" i="1"/>
  <c r="BD133" i="1"/>
  <c r="BE132" i="1"/>
  <c r="BD132" i="1"/>
  <c r="BE131" i="1"/>
  <c r="BD131" i="1"/>
  <c r="BE130" i="1"/>
  <c r="BD130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BE114" i="1"/>
  <c r="BD114" i="1"/>
  <c r="BE113" i="1"/>
  <c r="BD113" i="1"/>
  <c r="BE112" i="1"/>
  <c r="BD112" i="1"/>
  <c r="BE111" i="1"/>
  <c r="BD111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103" i="1"/>
  <c r="BD103" i="1"/>
  <c r="BE102" i="1"/>
  <c r="BD102" i="1"/>
  <c r="BE101" i="1"/>
  <c r="BD101" i="1"/>
  <c r="BE100" i="1"/>
  <c r="BD100" i="1"/>
  <c r="BE99" i="1"/>
  <c r="BD99" i="1"/>
  <c r="BE98" i="1"/>
  <c r="BD98" i="1"/>
  <c r="BE97" i="1"/>
  <c r="BD97" i="1"/>
  <c r="BE96" i="1"/>
  <c r="BD96" i="1"/>
  <c r="BE95" i="1"/>
  <c r="BD95" i="1"/>
  <c r="BE94" i="1"/>
  <c r="BD94" i="1"/>
  <c r="BE93" i="1"/>
  <c r="BD93" i="1"/>
  <c r="BE92" i="1"/>
  <c r="BD92" i="1"/>
  <c r="BE91" i="1"/>
  <c r="BD91" i="1"/>
  <c r="BE90" i="1"/>
  <c r="BD90" i="1"/>
  <c r="BE89" i="1"/>
  <c r="BD89" i="1"/>
  <c r="BE88" i="1"/>
  <c r="BD88" i="1"/>
  <c r="BE87" i="1"/>
  <c r="BD87" i="1"/>
  <c r="BE86" i="1"/>
  <c r="BD86" i="1"/>
  <c r="BE85" i="1"/>
  <c r="BD85" i="1"/>
  <c r="BE84" i="1"/>
  <c r="BD84" i="1"/>
  <c r="BE83" i="1"/>
  <c r="BD83" i="1"/>
  <c r="BE82" i="1"/>
  <c r="BD82" i="1"/>
  <c r="BE81" i="1"/>
  <c r="BD81" i="1"/>
  <c r="BE80" i="1"/>
  <c r="BD80" i="1"/>
  <c r="BE79" i="1"/>
  <c r="BD79" i="1"/>
  <c r="BE78" i="1"/>
  <c r="BD78" i="1"/>
  <c r="BE77" i="1"/>
  <c r="BD77" i="1"/>
  <c r="BE76" i="1"/>
  <c r="BD76" i="1"/>
  <c r="BE75" i="1"/>
  <c r="BD75" i="1"/>
  <c r="BE74" i="1"/>
  <c r="BD74" i="1"/>
  <c r="BE73" i="1"/>
  <c r="BD73" i="1"/>
  <c r="BE72" i="1"/>
  <c r="BD72" i="1"/>
  <c r="BE71" i="1"/>
  <c r="BD71" i="1"/>
  <c r="BE70" i="1"/>
  <c r="BD70" i="1"/>
  <c r="BE69" i="1"/>
  <c r="BD69" i="1"/>
  <c r="BE68" i="1"/>
  <c r="BD68" i="1"/>
  <c r="BE67" i="1"/>
  <c r="BD67" i="1"/>
  <c r="BE66" i="1"/>
  <c r="BD66" i="1"/>
  <c r="BE65" i="1"/>
  <c r="BD65" i="1"/>
  <c r="BE64" i="1"/>
  <c r="BD64" i="1"/>
  <c r="BE63" i="1"/>
  <c r="BD63" i="1"/>
  <c r="BE62" i="1"/>
  <c r="BD62" i="1"/>
  <c r="BE61" i="1"/>
  <c r="BD61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43" i="1"/>
  <c r="BD43" i="1"/>
  <c r="BE42" i="1"/>
  <c r="BD42" i="1"/>
  <c r="BE41" i="1"/>
  <c r="BD41" i="1"/>
  <c r="BE40" i="1"/>
  <c r="BD40" i="1"/>
  <c r="BE39" i="1"/>
  <c r="BD39" i="1"/>
  <c r="BE38" i="1"/>
  <c r="BD38" i="1"/>
  <c r="BE37" i="1"/>
  <c r="BD37" i="1"/>
  <c r="BE36" i="1"/>
  <c r="BD36" i="1"/>
  <c r="BE32" i="1"/>
  <c r="BD32" i="1"/>
  <c r="BE31" i="1"/>
  <c r="BD31" i="1"/>
  <c r="BE30" i="1"/>
  <c r="BD30" i="1"/>
  <c r="BE29" i="1"/>
  <c r="BD29" i="1"/>
  <c r="BE28" i="1"/>
  <c r="BD28" i="1"/>
  <c r="BE27" i="1"/>
  <c r="BD27" i="1"/>
  <c r="BE26" i="1"/>
  <c r="BD26" i="1"/>
  <c r="BE25" i="1"/>
  <c r="BD25" i="1"/>
  <c r="BE24" i="1"/>
  <c r="BD24" i="1"/>
  <c r="BE23" i="1"/>
  <c r="BD23" i="1"/>
  <c r="BE22" i="1"/>
  <c r="BD22" i="1"/>
  <c r="BE21" i="1"/>
  <c r="BD21" i="1"/>
  <c r="BE20" i="1"/>
  <c r="BD20" i="1"/>
  <c r="BE17" i="1"/>
  <c r="BD17" i="1"/>
  <c r="BE16" i="1"/>
  <c r="BD16" i="1"/>
  <c r="BE15" i="1"/>
  <c r="BD15" i="1"/>
  <c r="BE14" i="1"/>
  <c r="BD14" i="1"/>
  <c r="BE13" i="1"/>
  <c r="BD13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C25" i="1"/>
  <c r="BC29" i="1" s="1"/>
  <c r="BB25" i="1"/>
  <c r="BB29" i="1" s="1"/>
  <c r="BA25" i="1"/>
  <c r="BA29" i="1" s="1"/>
  <c r="AZ25" i="1"/>
  <c r="AY25" i="1"/>
  <c r="AY29" i="1" s="1"/>
  <c r="AX25" i="1"/>
  <c r="AX29" i="1" s="1"/>
  <c r="AW25" i="1"/>
  <c r="AW29" i="1" s="1"/>
  <c r="AV25" i="1"/>
  <c r="AV29" i="1" s="1"/>
  <c r="AU25" i="1"/>
  <c r="AU29" i="1" s="1"/>
  <c r="AT25" i="1"/>
  <c r="AT29" i="1" s="1"/>
  <c r="AS25" i="1"/>
  <c r="AR25" i="1"/>
  <c r="AR29" i="1" s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C20" i="1"/>
  <c r="BC24" i="1" s="1"/>
  <c r="BC30" i="1" s="1"/>
  <c r="BC32" i="1" s="1"/>
  <c r="BB20" i="1"/>
  <c r="BB24" i="1" s="1"/>
  <c r="BB30" i="1" s="1"/>
  <c r="BB32" i="1" s="1"/>
  <c r="BA20" i="1"/>
  <c r="BA24" i="1" s="1"/>
  <c r="BA30" i="1" s="1"/>
  <c r="BA32" i="1" s="1"/>
  <c r="AZ20" i="1"/>
  <c r="AZ24" i="1" s="1"/>
  <c r="AY20" i="1"/>
  <c r="AX20" i="1"/>
  <c r="AX24" i="1" s="1"/>
  <c r="AW20" i="1"/>
  <c r="AW24" i="1" s="1"/>
  <c r="AW30" i="1" s="1"/>
  <c r="AW32" i="1" s="1"/>
  <c r="AV20" i="1"/>
  <c r="AV24" i="1" s="1"/>
  <c r="AV30" i="1" s="1"/>
  <c r="AV32" i="1" s="1"/>
  <c r="AU20" i="1"/>
  <c r="AU24" i="1" s="1"/>
  <c r="AU30" i="1" s="1"/>
  <c r="AU32" i="1" s="1"/>
  <c r="AT20" i="1"/>
  <c r="AT24" i="1" s="1"/>
  <c r="AT30" i="1" s="1"/>
  <c r="AT32" i="1" s="1"/>
  <c r="AS20" i="1"/>
  <c r="AS24" i="1" s="1"/>
  <c r="AR20" i="1"/>
  <c r="AR24" i="1" s="1"/>
  <c r="AR30" i="1" s="1"/>
  <c r="AR32" i="1" s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C13" i="1"/>
  <c r="BB13" i="1"/>
  <c r="BB15" i="1" s="1"/>
  <c r="BB17" i="1" s="1"/>
  <c r="BA13" i="1"/>
  <c r="BA15" i="1" s="1"/>
  <c r="BA17" i="1" s="1"/>
  <c r="AZ13" i="1"/>
  <c r="AZ15" i="1" s="1"/>
  <c r="AZ17" i="1" s="1"/>
  <c r="AY13" i="1"/>
  <c r="AY15" i="1" s="1"/>
  <c r="AY17" i="1" s="1"/>
  <c r="AX13" i="1"/>
  <c r="AX15" i="1" s="1"/>
  <c r="AX17" i="1" s="1"/>
  <c r="AW13" i="1"/>
  <c r="AW15" i="1" s="1"/>
  <c r="AW17" i="1" s="1"/>
  <c r="AV13" i="1"/>
  <c r="AV15" i="1" s="1"/>
  <c r="AV17" i="1" s="1"/>
  <c r="AU13" i="1"/>
  <c r="AU15" i="1" s="1"/>
  <c r="AU17" i="1" s="1"/>
  <c r="AT13" i="1"/>
  <c r="AT15" i="1" s="1"/>
  <c r="AT17" i="1" s="1"/>
  <c r="AS13" i="1"/>
  <c r="AS15" i="1" s="1"/>
  <c r="AS17" i="1" s="1"/>
  <c r="AR13" i="1"/>
  <c r="AR15" i="1" s="1"/>
  <c r="AR17" i="1" s="1"/>
  <c r="AQ28" i="1"/>
  <c r="AQ27" i="1"/>
  <c r="AQ26" i="1"/>
  <c r="AQ25" i="1"/>
  <c r="AQ22" i="1"/>
  <c r="AQ21" i="1"/>
  <c r="AQ24" i="1" s="1"/>
  <c r="AQ20" i="1"/>
  <c r="AQ23" i="1"/>
  <c r="AQ14" i="1"/>
  <c r="AQ13" i="1"/>
  <c r="AZ30" i="1" l="1"/>
  <c r="AZ32" i="1" s="1"/>
  <c r="AZ29" i="1"/>
  <c r="AQ29" i="1"/>
  <c r="AQ30" i="1" s="1"/>
  <c r="AQ32" i="1" s="1"/>
  <c r="AQ15" i="1"/>
  <c r="AQ17" i="1" s="1"/>
  <c r="AS30" i="1"/>
  <c r="AS32" i="1" s="1"/>
  <c r="AY24" i="1"/>
  <c r="AS29" i="1"/>
  <c r="BC15" i="1"/>
  <c r="BC17" i="1" s="1"/>
  <c r="AX30" i="1"/>
  <c r="AX32" i="1" s="1"/>
  <c r="AY30" i="1"/>
  <c r="AY32" i="1" s="1"/>
</calcChain>
</file>

<file path=xl/sharedStrings.xml><?xml version="1.0" encoding="utf-8"?>
<sst xmlns="http://schemas.openxmlformats.org/spreadsheetml/2006/main" count="1518" uniqueCount="235">
  <si>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</si>
  <si>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</si>
  <si>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</si>
  <si>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</si>
  <si>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</si>
  <si>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</si>
  <si>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</si>
  <si>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</si>
  <si>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</si>
  <si>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</si>
  <si>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</si>
  <si>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</si>
  <si>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</si>
  <si>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</si>
  <si>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PAGOS
DEP.GSTOS</t>
  </si>
  <si>
    <t>A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</si>
  <si>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</si>
  <si>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</si>
  <si>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</si>
  <si>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</si>
  <si>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</si>
  <si>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</si>
  <si>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</si>
  <si>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</si>
  <si>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</si>
  <si>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</si>
  <si>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</si>
  <si>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</si>
  <si>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</si>
  <si>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</si>
  <si>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</si>
  <si>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</si>
  <si>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</si>
  <si>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</si>
  <si>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</si>
  <si>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</si>
  <si>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</si>
  <si>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</si>
  <si>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</si>
  <si>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</si>
  <si>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</si>
  <si>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</si>
  <si>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</si>
  <si>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</si>
  <si>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</si>
  <si>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</si>
  <si>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</si>
  <si>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</si>
  <si>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</si>
  <si>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</si>
  <si>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</si>
  <si>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</si>
  <si>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</si>
  <si>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</si>
  <si>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</si>
  <si>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</si>
  <si>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</si>
  <si>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</si>
  <si>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</si>
  <si>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</si>
  <si>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</si>
  <si>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</si>
  <si>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</si>
  <si>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</si>
  <si>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</si>
  <si>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</si>
  <si>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</si>
  <si>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</si>
  <si>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</si>
  <si>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</si>
  <si>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</si>
  <si>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</si>
  <si>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OTROS ACTIVOS FIJOS</t>
  </si>
  <si>
    <t>PRODUCTOS DE LA PROPIEDAD INTELECTUAL</t>
  </si>
  <si>
    <t>ADQUISICIONES DIFERENTES DE ACTIVOS</t>
  </si>
  <si>
    <t>MATERIALES Y SUMINISTROS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</si>
  <si>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</si>
  <si>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</si>
  <si>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</si>
  <si>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</si>
  <si>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</si>
  <si>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</si>
  <si>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</si>
  <si>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</si>
  <si>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</si>
  <si>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</si>
  <si>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</si>
  <si>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</si>
  <si>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</si>
  <si>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</si>
  <si>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</si>
  <si>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</si>
  <si>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</si>
  <si>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</si>
  <si>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</si>
  <si>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</si>
  <si>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</si>
  <si>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</si>
  <si>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</si>
  <si>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</si>
  <si>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</si>
  <si>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</si>
  <si>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</si>
  <si>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</si>
  <si>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</si>
  <si>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</si>
  <si>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</si>
  <si>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</si>
  <si>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</si>
  <si>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</si>
  <si>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</si>
  <si>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</si>
  <si>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</si>
  <si>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</si>
  <si>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</si>
  <si>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</si>
  <si>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</si>
  <si>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</si>
  <si>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</si>
  <si>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</si>
  <si>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</si>
  <si>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</si>
  <si>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</si>
  <si>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</si>
  <si>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</si>
  <si>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</si>
  <si>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</si>
  <si>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</si>
  <si>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</si>
  <si>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</si>
  <si>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</si>
  <si>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</si>
  <si>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</si>
  <si>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</si>
  <si>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</si>
  <si>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</si>
  <si>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>CONTRIBUCION EN LA CONSTRUCCION DE CIUDADANIA DE LA VICTIMAS DEL CONFLICTO ARMADO  NACIONAL - PREVIO CONCEPTO  DNP</t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</si>
  <si>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</si>
  <si>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</si>
  <si>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</si>
  <si>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</si>
  <si>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</si>
  <si>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</si>
  <si>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</si>
  <si>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</si>
  <si>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</si>
  <si>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</si>
  <si>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</si>
  <si>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</si>
  <si>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MEJORAMIENTO DE LOS ÍNDICES DE RIESGOS DE VULNERACIÓN DEL DERECHOS HUMANOS  NACIONAL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</si>
  <si>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</si>
  <si>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</si>
  <si>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</si>
  <si>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</si>
  <si>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</si>
  <si>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</si>
  <si>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</si>
  <si>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</si>
  <si>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</si>
  <si>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</si>
  <si>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</si>
  <si>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</si>
  <si>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</si>
  <si>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</si>
  <si>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14</t>
  </si>
  <si>
    <t>CONSOLIDACIÓN DEL SISTEMA INTEGRADO DE GESTIÓN INSTITUCIONAL DE LA DEFENSORÍA DEL PUEBLO  NACIONAL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</si>
  <si>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</si>
  <si>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</si>
  <si>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</si>
  <si>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</si>
  <si>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</si>
  <si>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</si>
  <si>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</si>
  <si>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</si>
  <si>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</si>
  <si>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</si>
  <si>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</si>
  <si>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</si>
  <si>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</si>
  <si>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MODERNIZACIÓN DE LA INFRAESTRUCTURA FÍSICA, FUNCIONAL Y OPERATIVA DE LA DEFENSORÍA DEL PUEBLO A NIVEL NACIONAL.  NACIONAL</t>
  </si>
  <si>
    <t>2599011</t>
  </si>
  <si>
    <t>SEDES ADECUADAS</t>
  </si>
  <si>
    <t>2599016</t>
  </si>
  <si>
    <t>SEDES MANTENIDAS</t>
  </si>
  <si>
    <t>2599061</t>
  </si>
  <si>
    <t>SEDE CONSTRUIDA Y DOTADA</t>
  </si>
  <si>
    <t>ADQUIS. DE BYS - SEDES ADECUADAS - MODERNIZACIÓN DE LA INFRAESTRUCTURA FÍSICA, FUNCIONAL Y OPERATIVA DE LA DEFENSORÍA DEL PUEBLO A NIVEL NACIONAL</t>
  </si>
  <si>
    <t>ADQUIS. DE BYS - SEDES MANTENIDAS - MODERNIZACIÓN DE LA INFRAESTRUCTURA FÍSICA, FUNCIONAL Y OPERATIVA DE LA DEFENSORÍA DEL PUEBLO A NIVEL NACIONAL</t>
  </si>
  <si>
    <t>ADQUIS. DE BYS - SEDE CONSTRUIDA Y DOTADA - MODERNIZACIÓN DE LA INFRAESTRUCTURA FÍSICA, FUNCIONAL Y OPERATIVA DE LA DEFENSORÍA DEL PUEBLO A NIVEL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</si>
  <si>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</si>
  <si>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</si>
  <si>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APROPIACION
VIGENTE</t>
  </si>
  <si>
    <t>APROPIACION
DISPONIBLE</t>
  </si>
  <si>
    <t>TOTAL CDP
MODIFICACION</t>
  </si>
  <si>
    <t>TOTAL
COMPROMISO</t>
  </si>
  <si>
    <t>TOTAL
OBLIGACIONES</t>
  </si>
  <si>
    <t>TOTAL
ORDENES DE PAGO</t>
  </si>
  <si>
    <t>OBLIGACIONES
POR ORDENAR</t>
  </si>
  <si>
    <t>ORDENES DE PAGO
POR PAGAR</t>
  </si>
  <si>
    <t>CDP POR COMPROMETER</t>
  </si>
  <si>
    <t>TOTAL REINTEGROS</t>
  </si>
  <si>
    <t>COMPROMISO POR OBLIGAR</t>
  </si>
  <si>
    <t>25-02-00 DEFENSORÍA DEL PUEBLO</t>
  </si>
  <si>
    <t>INFORME DE EJECUCIÓN PRESUPUESTAL ACUMULADA</t>
  </si>
  <si>
    <t>VIGENCIA 2026</t>
  </si>
  <si>
    <t>LEY 1559 DEL 22 DE DICIEMBRE DE 2025</t>
  </si>
  <si>
    <t>DECRETO 1477 DEL 30 DE DICIEMBRE DE 2025</t>
  </si>
  <si>
    <t>Fuente: SIIF NACIÓN</t>
  </si>
  <si>
    <t>DESCRIPCIÓN</t>
  </si>
  <si>
    <t>% EJECUCIÓN COMPROMISOS</t>
  </si>
  <si>
    <t>%EJECUCIÓN OBLIGADA</t>
  </si>
  <si>
    <t xml:space="preserve">PRESUPUESTO DE FUNCIONAMIENTO </t>
  </si>
  <si>
    <t xml:space="preserve">C </t>
  </si>
  <si>
    <t>PRESUPUESTO DE INVERSIÓN UNIDAD 25-02-00</t>
  </si>
  <si>
    <t>A + C</t>
  </si>
  <si>
    <t>TOTAL PRESUPUESTO DESAGREGADO DEFENSORÍA DEL PUEBLO</t>
  </si>
  <si>
    <t>APROPIACIÓN BLOQUEADA - OTRAS TRANSFERENCIAS - DISTRIBUCIÓN PREVIO CONCEPTO DGPPN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</si>
  <si>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</si>
  <si>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</si>
  <si>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</si>
  <si>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</si>
  <si>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</si>
  <si>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</si>
  <si>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</si>
  <si>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</si>
  <si>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</si>
  <si>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C-2502-1000-27</t>
  </si>
  <si>
    <t>C-2502-1000-31</t>
  </si>
  <si>
    <t>C-2599-1000-14</t>
  </si>
  <si>
    <t>C-2599-1000-15</t>
  </si>
  <si>
    <t>TOTAL PRESUPUESTO DE INVERSIÓN</t>
  </si>
  <si>
    <t>TOTAL CDP</t>
  </si>
  <si>
    <t>INFORMACIÓN DETALLADA</t>
  </si>
  <si>
    <t>INFORMACIÓN CONSOLIDADA</t>
  </si>
  <si>
    <t>PERIODO: 01/ENERO/2026 A 31/MARZO/2026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</si>
</sst>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7.5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8"/>
      <color rgb="FF000000"/>
      <name val="Arial Narrow"/>
      <family val="2"/>
    </font>
    <font>
      <sz val="8"/>
      <name val="Calibri"/>
      <family val="2"/>
    </font>
    <font>
      <b/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10" fontId="5" fillId="0" borderId="0" xfId="2" applyNumberFormat="1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 readingOrder="1"/>
    </xf>
    <xf numFmtId="4" fontId="14" fillId="0" borderId="1" xfId="0" applyNumberFormat="1" applyFont="1" applyBorder="1" applyAlignment="1">
      <alignment vertical="center" wrapText="1" readingOrder="1"/>
    </xf>
    <xf numFmtId="10" fontId="13" fillId="0" borderId="1" xfId="2" applyNumberFormat="1" applyFont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 wrapText="1" readingOrder="1"/>
    </xf>
    <xf numFmtId="10" fontId="11" fillId="5" borderId="1" xfId="2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wrapText="1" readingOrder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 readingOrder="1"/>
    </xf>
    <xf numFmtId="43" fontId="14" fillId="0" borderId="0" xfId="0" applyNumberFormat="1" applyFont="1" applyAlignment="1">
      <alignment vertical="center" wrapText="1" readingOrder="1"/>
    </xf>
    <xf numFmtId="4" fontId="13" fillId="0" borderId="1" xfId="0" applyNumberFormat="1" applyFont="1" applyBorder="1" applyAlignment="1">
      <alignment vertical="center"/>
    </xf>
    <xf numFmtId="4" fontId="11" fillId="5" borderId="0" xfId="0" applyNumberFormat="1" applyFont="1" applyFill="1" applyAlignment="1">
      <alignment vertical="center" wrapText="1" readingOrder="1"/>
    </xf>
    <xf numFmtId="43" fontId="13" fillId="0" borderId="0" xfId="1" applyFont="1" applyAlignment="1">
      <alignment vertical="center"/>
    </xf>
    <xf numFmtId="43" fontId="17" fillId="0" borderId="0" xfId="1" applyFont="1"/>
    <xf numFmtId="0" fontId="18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4" fontId="20" fillId="0" borderId="1" xfId="0" applyNumberFormat="1" applyFont="1" applyBorder="1" applyAlignment="1">
      <alignment horizontal="right" vertical="center" wrapText="1" readingOrder="1"/>
    </xf>
    <xf numFmtId="0" fontId="20" fillId="0" borderId="1" xfId="0" applyFont="1" applyBorder="1" applyAlignment="1">
      <alignment horizontal="right" vertical="center" wrapText="1" readingOrder="1"/>
    </xf>
    <xf numFmtId="9" fontId="21" fillId="0" borderId="1" xfId="2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4" fontId="22" fillId="0" borderId="1" xfId="0" applyNumberFormat="1" applyFont="1" applyBorder="1" applyAlignment="1">
      <alignment horizontal="right" vertical="center" wrapText="1" readingOrder="1"/>
    </xf>
    <xf numFmtId="0" fontId="22" fillId="0" borderId="1" xfId="0" applyFont="1" applyBorder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2" fillId="0" borderId="1" xfId="0" applyFont="1" applyBorder="1" applyAlignment="1">
      <alignment horizontal="center" vertical="center" wrapText="1" readingOrder="1"/>
    </xf>
    <xf numFmtId="0" fontId="21" fillId="0" borderId="1" xfId="0" applyFont="1" applyBorder="1"/>
    <xf numFmtId="0" fontId="22" fillId="0" borderId="1" xfId="0" applyFont="1" applyBorder="1" applyAlignment="1">
      <alignment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9" fillId="5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readingOrder="1"/>
    </xf>
    <xf numFmtId="0" fontId="11" fillId="5" borderId="1" xfId="0" applyFont="1" applyFill="1" applyBorder="1" applyAlignment="1">
      <alignment horizontal="center" vertical="center" readingOrder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60325</xdr:colOff>
      <xdr:row>0</xdr:row>
      <xdr:rowOff>71121</xdr:rowOff>
    </xdr:from>
    <xdr:ext cx="1374775" cy="1510029"/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11719E-E9DF-4749-8ADD-01361A2CE4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71121"/>
          <a:ext cx="1374775" cy="15100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173"/>
  <sheetViews>
    <sheetView showGridLines="0" tabSelected="1" topLeftCell="F1" zoomScaleNormal="100" workbookViewId="0">
      <selection activeCell="F1" sqref="F1"/>
    </sheetView>
  </sheetViews>
  <sheetFormatPr baseColWidth="10" defaultRowHeight="14.4" x14ac:dyDescent="0.3"/>
  <cols>
    <col min="1" max="1" width="2.21875" customWidth="1"/>
    <col min="2" max="10" width="2.77734375" customWidth="1"/>
    <col min="11" max="11" width="2.44140625" customWidth="1"/>
    <col min="12" max="12" width="0.21875" customWidth="1"/>
    <col min="13" max="13" width="1.109375" customWidth="1"/>
    <col min="14" max="14" width="1.6640625" customWidth="1"/>
    <col min="15" max="23" width="2.77734375" customWidth="1"/>
    <col min="24" max="24" width="6.77734375" customWidth="1"/>
    <col min="25" max="27" width="2.77734375" customWidth="1"/>
    <col min="28" max="28" width="2.44140625" customWidth="1"/>
    <col min="29" max="29" width="0.21875" customWidth="1"/>
    <col min="30" max="30" width="1.77734375" customWidth="1"/>
    <col min="31" max="31" width="0.77734375" customWidth="1"/>
    <col min="32" max="32" width="2.77734375" customWidth="1"/>
    <col min="33" max="33" width="3.77734375" customWidth="1"/>
    <col min="34" max="35" width="2.77734375" customWidth="1"/>
    <col min="36" max="36" width="4.77734375" customWidth="1"/>
    <col min="37" max="37" width="3.109375" customWidth="1"/>
    <col min="38" max="39" width="2.77734375" customWidth="1"/>
    <col min="40" max="40" width="0.88671875" customWidth="1"/>
    <col min="41" max="41" width="0.77734375" customWidth="1"/>
    <col min="42" max="42" width="1" customWidth="1"/>
    <col min="43" max="43" width="17.44140625" customWidth="1"/>
    <col min="44" max="55" width="15.6640625" customWidth="1"/>
    <col min="56" max="56" width="13.21875" customWidth="1"/>
  </cols>
  <sheetData>
    <row r="1" spans="2:57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4"/>
      <c r="AZ1" s="4"/>
    </row>
    <row r="2" spans="2:57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"/>
      <c r="AZ2" s="4"/>
    </row>
    <row r="3" spans="2:57" ht="15.6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 t="s">
        <v>202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6"/>
      <c r="AR3" s="7"/>
      <c r="AS3" s="3"/>
      <c r="AT3" s="3"/>
      <c r="AU3" s="3"/>
      <c r="AV3" s="3"/>
      <c r="AW3" s="3"/>
      <c r="AX3" s="3"/>
      <c r="AY3" s="4"/>
      <c r="AZ3" s="4"/>
    </row>
    <row r="4" spans="2:57" ht="15.6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 t="s">
        <v>203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6"/>
      <c r="AR4" s="7"/>
      <c r="AS4" s="3"/>
      <c r="AT4" s="3"/>
      <c r="AU4" s="3"/>
      <c r="AV4" s="3"/>
      <c r="AW4" s="3"/>
      <c r="AX4" s="3"/>
      <c r="AY4" s="4"/>
      <c r="AZ4" s="4"/>
    </row>
    <row r="5" spans="2:57" ht="15.6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6" t="s">
        <v>204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6"/>
      <c r="AR5" s="7"/>
      <c r="AS5" s="3"/>
      <c r="AT5" s="3"/>
      <c r="AU5" s="3"/>
      <c r="AV5" s="3"/>
      <c r="AW5" s="3"/>
      <c r="AX5" s="3"/>
      <c r="AY5" s="4"/>
      <c r="AZ5" s="4"/>
    </row>
    <row r="6" spans="2:57" ht="15.6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 t="s">
        <v>234</v>
      </c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6"/>
      <c r="AR6" s="7"/>
      <c r="AS6" s="3"/>
      <c r="AT6" s="3"/>
      <c r="AU6" s="3"/>
      <c r="AV6" s="3"/>
      <c r="AW6" s="3"/>
      <c r="AX6" s="3"/>
      <c r="AY6" s="4"/>
      <c r="AZ6" s="4"/>
    </row>
    <row r="7" spans="2:57" ht="15.6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8" t="s">
        <v>205</v>
      </c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8"/>
      <c r="AR7" s="7"/>
      <c r="AS7" s="3"/>
      <c r="AT7" s="3"/>
      <c r="AU7" s="3"/>
      <c r="AV7" s="3"/>
      <c r="AW7" s="3"/>
      <c r="AX7" s="3"/>
      <c r="AY7" s="4"/>
      <c r="AZ7" s="4"/>
    </row>
    <row r="8" spans="2:57" ht="15.6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206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6"/>
      <c r="AR8" s="7"/>
      <c r="AS8" s="3"/>
      <c r="AT8" s="3"/>
      <c r="AU8" s="3"/>
      <c r="AV8" s="3"/>
      <c r="AW8" s="3"/>
      <c r="AX8" s="3"/>
      <c r="AY8" s="4"/>
      <c r="AZ8" s="4"/>
    </row>
    <row r="9" spans="2:57" ht="15.6" x14ac:dyDescent="0.3">
      <c r="B9" s="5"/>
      <c r="C9" s="5"/>
      <c r="D9" s="5"/>
      <c r="E9" s="5"/>
      <c r="F9" s="5"/>
      <c r="G9" s="5"/>
      <c r="H9" s="9" t="s">
        <v>207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6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10"/>
      <c r="AR9" s="11"/>
      <c r="AS9" s="3"/>
      <c r="AT9" s="3"/>
      <c r="AU9" s="3"/>
      <c r="AV9" s="3"/>
      <c r="AW9" s="3"/>
      <c r="AX9" s="3"/>
      <c r="AY9" s="4"/>
      <c r="AZ9" s="4"/>
    </row>
    <row r="10" spans="2:57" s="24" customFormat="1" ht="13.8" x14ac:dyDescent="0.3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</row>
    <row r="11" spans="2:57" s="24" customFormat="1" ht="13.8" x14ac:dyDescent="0.3">
      <c r="B11" s="23" t="s">
        <v>233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</row>
    <row r="12" spans="2:57" ht="36" customHeight="1" x14ac:dyDescent="0.3">
      <c r="B12" s="44" t="s">
        <v>208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12" t="s">
        <v>191</v>
      </c>
      <c r="AR12" s="12" t="s">
        <v>231</v>
      </c>
      <c r="AS12" s="12" t="s">
        <v>192</v>
      </c>
      <c r="AT12" s="12" t="s">
        <v>193</v>
      </c>
      <c r="AU12" s="12" t="s">
        <v>194</v>
      </c>
      <c r="AV12" s="12" t="s">
        <v>199</v>
      </c>
      <c r="AW12" s="12" t="s">
        <v>195</v>
      </c>
      <c r="AX12" s="12" t="s">
        <v>201</v>
      </c>
      <c r="AY12" s="12" t="s">
        <v>196</v>
      </c>
      <c r="AZ12" s="12" t="s">
        <v>197</v>
      </c>
      <c r="BA12" s="12" t="s">
        <v>14</v>
      </c>
      <c r="BB12" s="12" t="s">
        <v>198</v>
      </c>
      <c r="BC12" s="12" t="s">
        <v>200</v>
      </c>
      <c r="BD12" s="12" t="s">
        <v>209</v>
      </c>
      <c r="BE12" s="12" t="s">
        <v>210</v>
      </c>
    </row>
    <row r="13" spans="2:57" ht="25.95" customHeight="1" x14ac:dyDescent="0.3">
      <c r="B13" s="45" t="s">
        <v>15</v>
      </c>
      <c r="C13" s="45"/>
      <c r="D13" s="45"/>
      <c r="E13" s="45"/>
      <c r="F13" s="45"/>
      <c r="G13" s="45"/>
      <c r="H13" s="46" t="s">
        <v>211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13">
        <f>SUM(AQ36:AQ39)</f>
        <v>1094694530926</v>
      </c>
      <c r="AR13" s="13">
        <f t="shared" ref="AR13:BC13" si="0">SUM(AR36:AR39)</f>
        <v>828566235533</v>
      </c>
      <c r="AS13" s="13">
        <f t="shared" si="0"/>
        <v>266128295393</v>
      </c>
      <c r="AT13" s="13">
        <f t="shared" si="0"/>
        <v>0</v>
      </c>
      <c r="AU13" s="13">
        <f t="shared" si="0"/>
        <v>323717951180</v>
      </c>
      <c r="AV13" s="13">
        <f t="shared" si="0"/>
        <v>504848284353</v>
      </c>
      <c r="AW13" s="13">
        <f t="shared" si="0"/>
        <v>155310916934.70999</v>
      </c>
      <c r="AX13" s="13">
        <f t="shared" si="0"/>
        <v>168407034245.29001</v>
      </c>
      <c r="AY13" s="13">
        <f t="shared" si="0"/>
        <v>155073312133.70999</v>
      </c>
      <c r="AZ13" s="13">
        <f t="shared" si="0"/>
        <v>237604801</v>
      </c>
      <c r="BA13" s="13">
        <f t="shared" si="0"/>
        <v>154845029133.70999</v>
      </c>
      <c r="BB13" s="13">
        <f t="shared" si="0"/>
        <v>228283000</v>
      </c>
      <c r="BC13" s="13">
        <f t="shared" si="0"/>
        <v>208129182</v>
      </c>
      <c r="BD13" s="14">
        <f>AU13/AQ13</f>
        <v>0.2957153270019241</v>
      </c>
      <c r="BE13" s="14">
        <f>AW13/AQ13</f>
        <v>0.14187603257991321</v>
      </c>
    </row>
    <row r="14" spans="2:57" ht="25.95" customHeight="1" x14ac:dyDescent="0.3">
      <c r="B14" s="45" t="s">
        <v>212</v>
      </c>
      <c r="C14" s="45"/>
      <c r="D14" s="45"/>
      <c r="E14" s="45"/>
      <c r="F14" s="45"/>
      <c r="G14" s="45"/>
      <c r="H14" s="46" t="s">
        <v>213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13">
        <f>AQ131</f>
        <v>85610000000</v>
      </c>
      <c r="AR14" s="13">
        <f t="shared" ref="AR14:BC14" si="1">AR131</f>
        <v>74763897197</v>
      </c>
      <c r="AS14" s="13">
        <f t="shared" si="1"/>
        <v>10846102803</v>
      </c>
      <c r="AT14" s="13">
        <f t="shared" si="1"/>
        <v>0</v>
      </c>
      <c r="AU14" s="13">
        <f t="shared" si="1"/>
        <v>57480780510</v>
      </c>
      <c r="AV14" s="13">
        <f t="shared" si="1"/>
        <v>17283116687</v>
      </c>
      <c r="AW14" s="13">
        <f t="shared" si="1"/>
        <v>9420041355.2000008</v>
      </c>
      <c r="AX14" s="13">
        <f t="shared" si="1"/>
        <v>48060739154.800003</v>
      </c>
      <c r="AY14" s="13">
        <f t="shared" si="1"/>
        <v>9420041355.2000008</v>
      </c>
      <c r="AZ14" s="13">
        <f t="shared" si="1"/>
        <v>0</v>
      </c>
      <c r="BA14" s="13">
        <f t="shared" si="1"/>
        <v>9420041355.2000008</v>
      </c>
      <c r="BB14" s="13">
        <f t="shared" si="1"/>
        <v>0</v>
      </c>
      <c r="BC14" s="13">
        <f t="shared" si="1"/>
        <v>1197699</v>
      </c>
      <c r="BD14" s="14">
        <f t="shared" ref="BD14:BD17" si="2">AU14/AQ14</f>
        <v>0.67142600759257098</v>
      </c>
      <c r="BE14" s="14">
        <f t="shared" ref="BE14:BE17" si="3">AW14/AQ14</f>
        <v>0.11003435761242847</v>
      </c>
    </row>
    <row r="15" spans="2:57" ht="25.95" customHeight="1" x14ac:dyDescent="0.3">
      <c r="B15" s="47" t="s">
        <v>214</v>
      </c>
      <c r="C15" s="48"/>
      <c r="D15" s="48"/>
      <c r="E15" s="48"/>
      <c r="F15" s="48"/>
      <c r="G15" s="49"/>
      <c r="H15" s="50" t="s">
        <v>215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15">
        <f>SUM(AQ13:AQ14)</f>
        <v>1180304530926</v>
      </c>
      <c r="AR15" s="15">
        <f t="shared" ref="AR15:BC15" si="4">SUM(AR13:AR14)</f>
        <v>903330132730</v>
      </c>
      <c r="AS15" s="15">
        <f t="shared" si="4"/>
        <v>276974398196</v>
      </c>
      <c r="AT15" s="15">
        <f t="shared" si="4"/>
        <v>0</v>
      </c>
      <c r="AU15" s="15">
        <f t="shared" si="4"/>
        <v>381198731690</v>
      </c>
      <c r="AV15" s="15">
        <f t="shared" si="4"/>
        <v>522131401040</v>
      </c>
      <c r="AW15" s="15">
        <f t="shared" si="4"/>
        <v>164730958289.91</v>
      </c>
      <c r="AX15" s="15">
        <f t="shared" si="4"/>
        <v>216467773400.09003</v>
      </c>
      <c r="AY15" s="15">
        <f t="shared" si="4"/>
        <v>164493353488.91</v>
      </c>
      <c r="AZ15" s="15">
        <f t="shared" si="4"/>
        <v>237604801</v>
      </c>
      <c r="BA15" s="15">
        <f t="shared" si="4"/>
        <v>164265070488.91</v>
      </c>
      <c r="BB15" s="15">
        <f t="shared" si="4"/>
        <v>228283000</v>
      </c>
      <c r="BC15" s="15">
        <f t="shared" si="4"/>
        <v>209326881</v>
      </c>
      <c r="BD15" s="16">
        <f t="shared" si="2"/>
        <v>0.32296642239518736</v>
      </c>
      <c r="BE15" s="16">
        <f t="shared" si="3"/>
        <v>0.13956648811698744</v>
      </c>
    </row>
    <row r="16" spans="2:57" ht="25.95" customHeight="1" x14ac:dyDescent="0.3">
      <c r="B16" s="45" t="s">
        <v>15</v>
      </c>
      <c r="C16" s="45"/>
      <c r="D16" s="45"/>
      <c r="E16" s="45"/>
      <c r="F16" s="45"/>
      <c r="G16" s="45"/>
      <c r="H16" s="51" t="s">
        <v>216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3"/>
      <c r="AQ16" s="13">
        <v>12905000000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4">
        <f t="shared" si="2"/>
        <v>0</v>
      </c>
      <c r="BE16" s="14">
        <f t="shared" si="3"/>
        <v>0</v>
      </c>
    </row>
    <row r="17" spans="2:57" ht="25.95" customHeight="1" x14ac:dyDescent="0.3">
      <c r="B17" s="54" t="s">
        <v>214</v>
      </c>
      <c r="C17" s="54"/>
      <c r="D17" s="54"/>
      <c r="E17" s="54"/>
      <c r="F17" s="54"/>
      <c r="G17" s="54"/>
      <c r="H17" s="50" t="s">
        <v>217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15">
        <f>SUM(AQ15:AQ16)</f>
        <v>1193209530926</v>
      </c>
      <c r="AR17" s="15">
        <f t="shared" ref="AR17:BC17" si="5">SUM(AR15:AR16)</f>
        <v>903330132730</v>
      </c>
      <c r="AS17" s="15">
        <f t="shared" si="5"/>
        <v>276974398196</v>
      </c>
      <c r="AT17" s="15">
        <f t="shared" si="5"/>
        <v>0</v>
      </c>
      <c r="AU17" s="15">
        <f t="shared" si="5"/>
        <v>381198731690</v>
      </c>
      <c r="AV17" s="15">
        <f t="shared" si="5"/>
        <v>522131401040</v>
      </c>
      <c r="AW17" s="15">
        <f t="shared" si="5"/>
        <v>164730958289.91</v>
      </c>
      <c r="AX17" s="15">
        <f t="shared" si="5"/>
        <v>216467773400.09003</v>
      </c>
      <c r="AY17" s="15">
        <f t="shared" si="5"/>
        <v>164493353488.91</v>
      </c>
      <c r="AZ17" s="15">
        <f t="shared" si="5"/>
        <v>237604801</v>
      </c>
      <c r="BA17" s="15">
        <f t="shared" si="5"/>
        <v>164265070488.91</v>
      </c>
      <c r="BB17" s="15">
        <f t="shared" si="5"/>
        <v>228283000</v>
      </c>
      <c r="BC17" s="15">
        <f t="shared" si="5"/>
        <v>209326881</v>
      </c>
      <c r="BD17" s="16">
        <f t="shared" si="2"/>
        <v>0.31947342173353882</v>
      </c>
      <c r="BE17" s="16">
        <f t="shared" si="3"/>
        <v>0.13805702520836319</v>
      </c>
    </row>
    <row r="18" spans="2:57" ht="25.95" customHeight="1" x14ac:dyDescent="0.3">
      <c r="B18" s="17"/>
      <c r="C18" s="18"/>
      <c r="D18" s="18"/>
      <c r="E18" s="18"/>
      <c r="F18" s="18"/>
      <c r="G18" s="18"/>
      <c r="H18" s="18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2:57" ht="37.5" customHeight="1" x14ac:dyDescent="0.3">
      <c r="B19" s="44" t="s">
        <v>208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12" t="s">
        <v>191</v>
      </c>
      <c r="AR19" s="12" t="s">
        <v>231</v>
      </c>
      <c r="AS19" s="12" t="s">
        <v>192</v>
      </c>
      <c r="AT19" s="12" t="s">
        <v>193</v>
      </c>
      <c r="AU19" s="12" t="s">
        <v>194</v>
      </c>
      <c r="AV19" s="12" t="s">
        <v>199</v>
      </c>
      <c r="AW19" s="12" t="s">
        <v>195</v>
      </c>
      <c r="AX19" s="12" t="s">
        <v>201</v>
      </c>
      <c r="AY19" s="12" t="s">
        <v>196</v>
      </c>
      <c r="AZ19" s="12" t="s">
        <v>197</v>
      </c>
      <c r="BA19" s="12" t="s">
        <v>14</v>
      </c>
      <c r="BB19" s="12" t="s">
        <v>198</v>
      </c>
      <c r="BC19" s="12" t="s">
        <v>200</v>
      </c>
      <c r="BD19" s="12" t="s">
        <v>209</v>
      </c>
      <c r="BE19" s="12" t="s">
        <v>210</v>
      </c>
    </row>
    <row r="20" spans="2:57" ht="25.95" customHeight="1" x14ac:dyDescent="0.3">
      <c r="B20" s="55" t="s">
        <v>218</v>
      </c>
      <c r="C20" s="55"/>
      <c r="D20" s="55"/>
      <c r="E20" s="55"/>
      <c r="F20" s="55"/>
      <c r="G20" s="55"/>
      <c r="H20" s="46" t="s">
        <v>219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13">
        <f>SUM(AQ40)</f>
        <v>427347000000</v>
      </c>
      <c r="AR20" s="13">
        <f t="shared" ref="AR20:BC20" si="6">SUM(AR40)</f>
        <v>427347000000</v>
      </c>
      <c r="AS20" s="13">
        <f t="shared" si="6"/>
        <v>0</v>
      </c>
      <c r="AT20" s="13">
        <f t="shared" si="6"/>
        <v>0</v>
      </c>
      <c r="AU20" s="13">
        <f t="shared" si="6"/>
        <v>90140297495</v>
      </c>
      <c r="AV20" s="13">
        <f t="shared" si="6"/>
        <v>337206702505</v>
      </c>
      <c r="AW20" s="13">
        <f t="shared" si="6"/>
        <v>90109085152</v>
      </c>
      <c r="AX20" s="13">
        <f t="shared" si="6"/>
        <v>31212343</v>
      </c>
      <c r="AY20" s="13">
        <f t="shared" si="6"/>
        <v>90109085152</v>
      </c>
      <c r="AZ20" s="13">
        <f t="shared" si="6"/>
        <v>0</v>
      </c>
      <c r="BA20" s="13">
        <f t="shared" si="6"/>
        <v>89880802152</v>
      </c>
      <c r="BB20" s="13">
        <f t="shared" si="6"/>
        <v>228283000</v>
      </c>
      <c r="BC20" s="13">
        <f t="shared" si="6"/>
        <v>31212343</v>
      </c>
      <c r="BD20" s="14">
        <f t="shared" ref="BD20:BD32" si="7">AU20/AQ20</f>
        <v>0.21092998779680214</v>
      </c>
      <c r="BE20" s="14">
        <f t="shared" ref="BE20:BE32" si="8">AW20/AQ20</f>
        <v>0.21085695032842164</v>
      </c>
    </row>
    <row r="21" spans="2:57" ht="25.95" customHeight="1" x14ac:dyDescent="0.3">
      <c r="B21" s="55" t="s">
        <v>220</v>
      </c>
      <c r="C21" s="55"/>
      <c r="D21" s="55"/>
      <c r="E21" s="55"/>
      <c r="F21" s="55"/>
      <c r="G21" s="55"/>
      <c r="H21" s="46" t="s">
        <v>221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13">
        <f>SUM(AQ68)</f>
        <v>32848000000</v>
      </c>
      <c r="AR21" s="13">
        <f t="shared" ref="AR21:BC21" si="9">SUM(AR68)</f>
        <v>21409490512</v>
      </c>
      <c r="AS21" s="13">
        <f t="shared" si="9"/>
        <v>11438509488</v>
      </c>
      <c r="AT21" s="13">
        <f t="shared" si="9"/>
        <v>0</v>
      </c>
      <c r="AU21" s="13">
        <f t="shared" si="9"/>
        <v>18886683632</v>
      </c>
      <c r="AV21" s="13">
        <f t="shared" si="9"/>
        <v>2522806880</v>
      </c>
      <c r="AW21" s="13">
        <f t="shared" si="9"/>
        <v>4219895405.8200002</v>
      </c>
      <c r="AX21" s="13">
        <f t="shared" si="9"/>
        <v>14666788226.18</v>
      </c>
      <c r="AY21" s="13">
        <f t="shared" si="9"/>
        <v>4219895405.8200002</v>
      </c>
      <c r="AZ21" s="13">
        <f t="shared" si="9"/>
        <v>0</v>
      </c>
      <c r="BA21" s="13">
        <f t="shared" si="9"/>
        <v>4219895405.8200002</v>
      </c>
      <c r="BB21" s="13">
        <f t="shared" si="9"/>
        <v>0</v>
      </c>
      <c r="BC21" s="13">
        <f t="shared" si="9"/>
        <v>13760002</v>
      </c>
      <c r="BD21" s="14">
        <f t="shared" si="7"/>
        <v>0.57497210277642474</v>
      </c>
      <c r="BE21" s="14">
        <f t="shared" si="8"/>
        <v>0.12846734674318072</v>
      </c>
    </row>
    <row r="22" spans="2:57" ht="25.95" customHeight="1" x14ac:dyDescent="0.3">
      <c r="B22" s="55" t="s">
        <v>222</v>
      </c>
      <c r="C22" s="55"/>
      <c r="D22" s="55"/>
      <c r="E22" s="55"/>
      <c r="F22" s="55"/>
      <c r="G22" s="55"/>
      <c r="H22" s="46" t="s">
        <v>223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13">
        <f>SUM(AQ101:AQ103)</f>
        <v>631202530926</v>
      </c>
      <c r="AR22" s="13">
        <f t="shared" ref="AR22:BC22" si="10">SUM(AR101:AR103)</f>
        <v>378825745021</v>
      </c>
      <c r="AS22" s="13">
        <f t="shared" si="10"/>
        <v>252376785905</v>
      </c>
      <c r="AT22" s="13">
        <f t="shared" si="10"/>
        <v>0</v>
      </c>
      <c r="AU22" s="13">
        <f t="shared" si="10"/>
        <v>214003483924</v>
      </c>
      <c r="AV22" s="13">
        <f t="shared" si="10"/>
        <v>164822261097</v>
      </c>
      <c r="AW22" s="13">
        <f t="shared" si="10"/>
        <v>60295998747.889999</v>
      </c>
      <c r="AX22" s="13">
        <f t="shared" si="10"/>
        <v>153707485176.11002</v>
      </c>
      <c r="AY22" s="13">
        <f t="shared" si="10"/>
        <v>60058393946.889999</v>
      </c>
      <c r="AZ22" s="13">
        <f t="shared" si="10"/>
        <v>237604801</v>
      </c>
      <c r="BA22" s="13">
        <f t="shared" si="10"/>
        <v>60058393946.889999</v>
      </c>
      <c r="BB22" s="13">
        <f t="shared" si="10"/>
        <v>0</v>
      </c>
      <c r="BC22" s="13">
        <f t="shared" si="10"/>
        <v>163156837</v>
      </c>
      <c r="BD22" s="14">
        <f t="shared" si="7"/>
        <v>0.33904091545711662</v>
      </c>
      <c r="BE22" s="14">
        <f t="shared" si="8"/>
        <v>9.552559724282679E-2</v>
      </c>
    </row>
    <row r="23" spans="2:57" ht="25.95" customHeight="1" x14ac:dyDescent="0.3">
      <c r="B23" s="55" t="s">
        <v>224</v>
      </c>
      <c r="C23" s="55"/>
      <c r="D23" s="55"/>
      <c r="E23" s="55"/>
      <c r="F23" s="55"/>
      <c r="G23" s="55"/>
      <c r="H23" s="46" t="s">
        <v>122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13">
        <f>SUM(AQ123:AQ124)</f>
        <v>3297000000</v>
      </c>
      <c r="AR23" s="13">
        <f t="shared" ref="AR23:BC23" si="11">SUM(AR123:AR124)</f>
        <v>984000000</v>
      </c>
      <c r="AS23" s="13">
        <f t="shared" si="11"/>
        <v>2313000000</v>
      </c>
      <c r="AT23" s="13">
        <f t="shared" si="11"/>
        <v>0</v>
      </c>
      <c r="AU23" s="13">
        <f t="shared" si="11"/>
        <v>687486129</v>
      </c>
      <c r="AV23" s="13">
        <f t="shared" si="11"/>
        <v>296513871</v>
      </c>
      <c r="AW23" s="13">
        <f t="shared" si="11"/>
        <v>685937629</v>
      </c>
      <c r="AX23" s="13">
        <f t="shared" si="11"/>
        <v>1548500</v>
      </c>
      <c r="AY23" s="13">
        <f t="shared" si="11"/>
        <v>685937629</v>
      </c>
      <c r="AZ23" s="13">
        <f t="shared" si="11"/>
        <v>0</v>
      </c>
      <c r="BA23" s="13">
        <f t="shared" si="11"/>
        <v>685937629</v>
      </c>
      <c r="BB23" s="13">
        <f t="shared" si="11"/>
        <v>0</v>
      </c>
      <c r="BC23" s="13">
        <f t="shared" si="11"/>
        <v>0</v>
      </c>
      <c r="BD23" s="14">
        <f t="shared" si="7"/>
        <v>0.2085186924476797</v>
      </c>
      <c r="BE23" s="14">
        <f t="shared" si="8"/>
        <v>0.20804902305125872</v>
      </c>
    </row>
    <row r="24" spans="2:57" ht="25.95" customHeight="1" x14ac:dyDescent="0.3">
      <c r="B24" s="56" t="s">
        <v>15</v>
      </c>
      <c r="C24" s="56"/>
      <c r="D24" s="56"/>
      <c r="E24" s="56"/>
      <c r="F24" s="56"/>
      <c r="G24" s="56"/>
      <c r="H24" s="50" t="s">
        <v>225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15">
        <f>SUM(AQ20:AQ23)</f>
        <v>1094694530926</v>
      </c>
      <c r="AR24" s="15">
        <f t="shared" ref="AR24:BC24" si="12">SUM(AR20:AR23)</f>
        <v>828566235533</v>
      </c>
      <c r="AS24" s="15">
        <f t="shared" si="12"/>
        <v>266128295393</v>
      </c>
      <c r="AT24" s="15">
        <f t="shared" si="12"/>
        <v>0</v>
      </c>
      <c r="AU24" s="15">
        <f t="shared" si="12"/>
        <v>323717951180</v>
      </c>
      <c r="AV24" s="15">
        <f t="shared" si="12"/>
        <v>504848284353</v>
      </c>
      <c r="AW24" s="15">
        <f t="shared" si="12"/>
        <v>155310916934.71002</v>
      </c>
      <c r="AX24" s="15">
        <f t="shared" si="12"/>
        <v>168407034245.29001</v>
      </c>
      <c r="AY24" s="15">
        <f t="shared" si="12"/>
        <v>155073312133.71002</v>
      </c>
      <c r="AZ24" s="15">
        <f t="shared" si="12"/>
        <v>237604801</v>
      </c>
      <c r="BA24" s="15">
        <f t="shared" si="12"/>
        <v>154845029133.71002</v>
      </c>
      <c r="BB24" s="15">
        <f t="shared" si="12"/>
        <v>228283000</v>
      </c>
      <c r="BC24" s="15">
        <f t="shared" si="12"/>
        <v>208129182</v>
      </c>
      <c r="BD24" s="16">
        <f t="shared" si="7"/>
        <v>0.2957153270019241</v>
      </c>
      <c r="BE24" s="16">
        <f t="shared" si="8"/>
        <v>0.14187603257991324</v>
      </c>
    </row>
    <row r="25" spans="2:57" ht="25.95" customHeight="1" x14ac:dyDescent="0.3">
      <c r="B25" s="57" t="s">
        <v>226</v>
      </c>
      <c r="C25" s="57"/>
      <c r="D25" s="57"/>
      <c r="E25" s="57"/>
      <c r="F25" s="57"/>
      <c r="G25" s="57"/>
      <c r="H25" s="58" t="s">
        <v>136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21">
        <f>SUM(AQ134)</f>
        <v>28665349923</v>
      </c>
      <c r="AR25" s="21">
        <f t="shared" ref="AR25:BC25" si="13">SUM(AR134)</f>
        <v>28018639266</v>
      </c>
      <c r="AS25" s="21">
        <f t="shared" si="13"/>
        <v>646710657</v>
      </c>
      <c r="AT25" s="21">
        <f t="shared" si="13"/>
        <v>0</v>
      </c>
      <c r="AU25" s="21">
        <f t="shared" si="13"/>
        <v>21745780625</v>
      </c>
      <c r="AV25" s="21">
        <f t="shared" si="13"/>
        <v>6272858641</v>
      </c>
      <c r="AW25" s="21">
        <f t="shared" si="13"/>
        <v>3374623850</v>
      </c>
      <c r="AX25" s="21">
        <f t="shared" si="13"/>
        <v>18371156775</v>
      </c>
      <c r="AY25" s="21">
        <f t="shared" si="13"/>
        <v>3374623850</v>
      </c>
      <c r="AZ25" s="21">
        <f t="shared" si="13"/>
        <v>0</v>
      </c>
      <c r="BA25" s="21">
        <f t="shared" si="13"/>
        <v>3374623850</v>
      </c>
      <c r="BB25" s="21">
        <f t="shared" si="13"/>
        <v>0</v>
      </c>
      <c r="BC25" s="21">
        <f t="shared" si="13"/>
        <v>860173</v>
      </c>
      <c r="BD25" s="14">
        <f t="shared" si="7"/>
        <v>0.75860858783907614</v>
      </c>
      <c r="BE25" s="14">
        <f t="shared" si="8"/>
        <v>0.11772484407358755</v>
      </c>
    </row>
    <row r="26" spans="2:57" ht="25.95" customHeight="1" x14ac:dyDescent="0.3">
      <c r="B26" s="57" t="s">
        <v>227</v>
      </c>
      <c r="C26" s="57"/>
      <c r="D26" s="57"/>
      <c r="E26" s="57"/>
      <c r="F26" s="57"/>
      <c r="G26" s="57"/>
      <c r="H26" s="58" t="s">
        <v>149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21">
        <f>SUM(AQ142)</f>
        <v>40000000000</v>
      </c>
      <c r="AR26" s="21">
        <f t="shared" ref="AR26:BC26" si="14">SUM(AR142)</f>
        <v>38590181609</v>
      </c>
      <c r="AS26" s="21">
        <f t="shared" si="14"/>
        <v>1409818391</v>
      </c>
      <c r="AT26" s="21">
        <f t="shared" si="14"/>
        <v>0</v>
      </c>
      <c r="AU26" s="21">
        <f t="shared" si="14"/>
        <v>31673453517</v>
      </c>
      <c r="AV26" s="21">
        <f t="shared" si="14"/>
        <v>6916728092</v>
      </c>
      <c r="AW26" s="21">
        <f t="shared" si="14"/>
        <v>5249237459.1999998</v>
      </c>
      <c r="AX26" s="21">
        <f t="shared" si="14"/>
        <v>26424216057.799999</v>
      </c>
      <c r="AY26" s="21">
        <f t="shared" si="14"/>
        <v>5249237459.1999998</v>
      </c>
      <c r="AZ26" s="21">
        <f t="shared" si="14"/>
        <v>0</v>
      </c>
      <c r="BA26" s="21">
        <f t="shared" si="14"/>
        <v>5249237459.1999998</v>
      </c>
      <c r="BB26" s="21">
        <f t="shared" si="14"/>
        <v>0</v>
      </c>
      <c r="BC26" s="21">
        <f t="shared" si="14"/>
        <v>337526</v>
      </c>
      <c r="BD26" s="14">
        <f t="shared" si="7"/>
        <v>0.79183633792499997</v>
      </c>
      <c r="BE26" s="14">
        <f t="shared" si="8"/>
        <v>0.13123093648</v>
      </c>
    </row>
    <row r="27" spans="2:57" ht="25.95" customHeight="1" x14ac:dyDescent="0.3">
      <c r="B27" s="57" t="s">
        <v>228</v>
      </c>
      <c r="C27" s="57"/>
      <c r="D27" s="57"/>
      <c r="E27" s="57"/>
      <c r="F27" s="57"/>
      <c r="G27" s="57"/>
      <c r="H27" s="58" t="s">
        <v>165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13">
        <f>SUM(AQ154)</f>
        <v>4655269113</v>
      </c>
      <c r="AR27" s="13">
        <f t="shared" ref="AR27:BC27" si="15">SUM(AR154)</f>
        <v>1987423780</v>
      </c>
      <c r="AS27" s="13">
        <f t="shared" si="15"/>
        <v>2667845333</v>
      </c>
      <c r="AT27" s="13">
        <f t="shared" si="15"/>
        <v>0</v>
      </c>
      <c r="AU27" s="13">
        <f t="shared" si="15"/>
        <v>1797248693</v>
      </c>
      <c r="AV27" s="13">
        <f t="shared" si="15"/>
        <v>190175087</v>
      </c>
      <c r="AW27" s="13">
        <f t="shared" si="15"/>
        <v>529735151</v>
      </c>
      <c r="AX27" s="13">
        <f t="shared" si="15"/>
        <v>1267513542</v>
      </c>
      <c r="AY27" s="13">
        <f t="shared" si="15"/>
        <v>529735151</v>
      </c>
      <c r="AZ27" s="13">
        <f t="shared" si="15"/>
        <v>0</v>
      </c>
      <c r="BA27" s="13">
        <f t="shared" si="15"/>
        <v>529735151</v>
      </c>
      <c r="BB27" s="13">
        <f t="shared" si="15"/>
        <v>0</v>
      </c>
      <c r="BC27" s="13">
        <f t="shared" si="15"/>
        <v>0</v>
      </c>
      <c r="BD27" s="14">
        <f t="shared" si="7"/>
        <v>0.3860676256032376</v>
      </c>
      <c r="BE27" s="14">
        <f t="shared" si="8"/>
        <v>0.11379259461514185</v>
      </c>
    </row>
    <row r="28" spans="2:57" ht="25.95" customHeight="1" x14ac:dyDescent="0.3">
      <c r="B28" s="57" t="s">
        <v>229</v>
      </c>
      <c r="C28" s="57"/>
      <c r="D28" s="57"/>
      <c r="E28" s="57"/>
      <c r="F28" s="57"/>
      <c r="G28" s="57"/>
      <c r="H28" s="58" t="s">
        <v>179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13">
        <f>SUM(AQ164)</f>
        <v>12289380964</v>
      </c>
      <c r="AR28" s="13">
        <f t="shared" ref="AR28:BC28" si="16">SUM(AR164)</f>
        <v>6167652542</v>
      </c>
      <c r="AS28" s="13">
        <f t="shared" si="16"/>
        <v>6121728422</v>
      </c>
      <c r="AT28" s="13">
        <f t="shared" si="16"/>
        <v>0</v>
      </c>
      <c r="AU28" s="13">
        <f t="shared" si="16"/>
        <v>2264297675</v>
      </c>
      <c r="AV28" s="13">
        <f t="shared" si="16"/>
        <v>3903354867</v>
      </c>
      <c r="AW28" s="13">
        <f t="shared" si="16"/>
        <v>266444895</v>
      </c>
      <c r="AX28" s="13">
        <f t="shared" si="16"/>
        <v>1997852780</v>
      </c>
      <c r="AY28" s="13">
        <f t="shared" si="16"/>
        <v>266444895</v>
      </c>
      <c r="AZ28" s="13">
        <f t="shared" si="16"/>
        <v>0</v>
      </c>
      <c r="BA28" s="13">
        <f t="shared" si="16"/>
        <v>266444895</v>
      </c>
      <c r="BB28" s="13">
        <f t="shared" si="16"/>
        <v>0</v>
      </c>
      <c r="BC28" s="13">
        <f t="shared" si="16"/>
        <v>0</v>
      </c>
      <c r="BD28" s="14">
        <f t="shared" si="7"/>
        <v>0.18424831011691631</v>
      </c>
      <c r="BE28" s="14">
        <f t="shared" si="8"/>
        <v>2.1680904496370692E-2</v>
      </c>
    </row>
    <row r="29" spans="2:57" ht="25.95" customHeight="1" x14ac:dyDescent="0.3">
      <c r="B29" s="56" t="s">
        <v>129</v>
      </c>
      <c r="C29" s="56"/>
      <c r="D29" s="56"/>
      <c r="E29" s="56"/>
      <c r="F29" s="56"/>
      <c r="G29" s="56"/>
      <c r="H29" s="50" t="s">
        <v>230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15">
        <f>SUM(AQ25:AQ28)</f>
        <v>85610000000</v>
      </c>
      <c r="AR29" s="15">
        <f t="shared" ref="AR29:BC29" si="17">SUM(AR25:AR28)</f>
        <v>74763897197</v>
      </c>
      <c r="AS29" s="15">
        <f t="shared" si="17"/>
        <v>10846102803</v>
      </c>
      <c r="AT29" s="15">
        <f t="shared" si="17"/>
        <v>0</v>
      </c>
      <c r="AU29" s="15">
        <f t="shared" si="17"/>
        <v>57480780510</v>
      </c>
      <c r="AV29" s="15">
        <f t="shared" si="17"/>
        <v>17283116687</v>
      </c>
      <c r="AW29" s="15">
        <f t="shared" si="17"/>
        <v>9420041355.2000008</v>
      </c>
      <c r="AX29" s="15">
        <f t="shared" si="17"/>
        <v>48060739154.800003</v>
      </c>
      <c r="AY29" s="15">
        <f t="shared" si="17"/>
        <v>9420041355.2000008</v>
      </c>
      <c r="AZ29" s="15">
        <f t="shared" si="17"/>
        <v>0</v>
      </c>
      <c r="BA29" s="15">
        <f t="shared" si="17"/>
        <v>9420041355.2000008</v>
      </c>
      <c r="BB29" s="15">
        <f t="shared" si="17"/>
        <v>0</v>
      </c>
      <c r="BC29" s="15">
        <f t="shared" si="17"/>
        <v>1197699</v>
      </c>
      <c r="BD29" s="16">
        <f t="shared" si="7"/>
        <v>0.67142600759257098</v>
      </c>
      <c r="BE29" s="16">
        <f t="shared" si="8"/>
        <v>0.11003435761242847</v>
      </c>
    </row>
    <row r="30" spans="2:57" ht="25.95" customHeight="1" x14ac:dyDescent="0.3">
      <c r="B30" s="56" t="s">
        <v>214</v>
      </c>
      <c r="C30" s="56"/>
      <c r="D30" s="56"/>
      <c r="E30" s="56"/>
      <c r="F30" s="56"/>
      <c r="G30" s="56"/>
      <c r="H30" s="59" t="s">
        <v>215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15">
        <f>SUM(AQ24,AQ29)</f>
        <v>1180304530926</v>
      </c>
      <c r="AR30" s="15">
        <f t="shared" ref="AR30:BC30" si="18">SUM(AR24,AR29)</f>
        <v>903330132730</v>
      </c>
      <c r="AS30" s="15">
        <f t="shared" si="18"/>
        <v>276974398196</v>
      </c>
      <c r="AT30" s="15">
        <f t="shared" si="18"/>
        <v>0</v>
      </c>
      <c r="AU30" s="15">
        <f t="shared" si="18"/>
        <v>381198731690</v>
      </c>
      <c r="AV30" s="15">
        <f t="shared" si="18"/>
        <v>522131401040</v>
      </c>
      <c r="AW30" s="15">
        <f t="shared" si="18"/>
        <v>164730958289.91003</v>
      </c>
      <c r="AX30" s="15">
        <f t="shared" si="18"/>
        <v>216467773400.09003</v>
      </c>
      <c r="AY30" s="15">
        <f t="shared" si="18"/>
        <v>164493353488.91003</v>
      </c>
      <c r="AZ30" s="15">
        <f t="shared" si="18"/>
        <v>237604801</v>
      </c>
      <c r="BA30" s="15">
        <f t="shared" si="18"/>
        <v>164265070488.91003</v>
      </c>
      <c r="BB30" s="15">
        <f t="shared" si="18"/>
        <v>228283000</v>
      </c>
      <c r="BC30" s="15">
        <f t="shared" si="18"/>
        <v>209326881</v>
      </c>
      <c r="BD30" s="16">
        <f t="shared" si="7"/>
        <v>0.32296642239518736</v>
      </c>
      <c r="BE30" s="16">
        <f t="shared" si="8"/>
        <v>0.13956648811698746</v>
      </c>
    </row>
    <row r="31" spans="2:57" ht="25.95" customHeight="1" x14ac:dyDescent="0.3">
      <c r="B31" s="45" t="s">
        <v>15</v>
      </c>
      <c r="C31" s="45"/>
      <c r="D31" s="45"/>
      <c r="E31" s="45"/>
      <c r="F31" s="45"/>
      <c r="G31" s="45"/>
      <c r="H31" s="51" t="s">
        <v>216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3"/>
      <c r="AQ31" s="13">
        <v>12905000000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>
        <v>12905000000</v>
      </c>
      <c r="BD31" s="14">
        <f t="shared" si="7"/>
        <v>0</v>
      </c>
      <c r="BE31" s="14">
        <f t="shared" si="8"/>
        <v>0</v>
      </c>
    </row>
    <row r="32" spans="2:57" ht="25.95" customHeight="1" x14ac:dyDescent="0.3">
      <c r="B32" s="56" t="s">
        <v>214</v>
      </c>
      <c r="C32" s="56"/>
      <c r="D32" s="56"/>
      <c r="E32" s="56"/>
      <c r="F32" s="56"/>
      <c r="G32" s="56"/>
      <c r="H32" s="50" t="s">
        <v>225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22">
        <f>SUM(AQ30,AQ31)</f>
        <v>1193209530926</v>
      </c>
      <c r="AR32" s="22">
        <f t="shared" ref="AR32:BC32" si="19">SUM(AR30,AR31)</f>
        <v>903330132730</v>
      </c>
      <c r="AS32" s="22">
        <f t="shared" si="19"/>
        <v>276974398196</v>
      </c>
      <c r="AT32" s="22">
        <f t="shared" si="19"/>
        <v>0</v>
      </c>
      <c r="AU32" s="22">
        <f t="shared" si="19"/>
        <v>381198731690</v>
      </c>
      <c r="AV32" s="22">
        <f t="shared" si="19"/>
        <v>522131401040</v>
      </c>
      <c r="AW32" s="22">
        <f t="shared" si="19"/>
        <v>164730958289.91003</v>
      </c>
      <c r="AX32" s="22">
        <f t="shared" si="19"/>
        <v>216467773400.09003</v>
      </c>
      <c r="AY32" s="22">
        <f t="shared" si="19"/>
        <v>164493353488.91003</v>
      </c>
      <c r="AZ32" s="22">
        <f t="shared" si="19"/>
        <v>237604801</v>
      </c>
      <c r="BA32" s="22">
        <f t="shared" si="19"/>
        <v>164265070488.91003</v>
      </c>
      <c r="BB32" s="22">
        <f t="shared" si="19"/>
        <v>228283000</v>
      </c>
      <c r="BC32" s="22">
        <f t="shared" si="19"/>
        <v>13114326881</v>
      </c>
      <c r="BD32" s="16">
        <f t="shared" si="7"/>
        <v>0.31947342173353882</v>
      </c>
      <c r="BE32" s="16">
        <f t="shared" si="8"/>
        <v>0.13805702520836322</v>
      </c>
    </row>
    <row r="34" spans="2:57" x14ac:dyDescent="0.3">
      <c r="B34" s="25" t="s">
        <v>232</v>
      </c>
    </row>
    <row r="35" spans="2:57" ht="27.45" customHeight="1" x14ac:dyDescent="0.3">
      <c r="B35" s="42" t="s">
        <v>1</v>
      </c>
      <c r="C35" s="43"/>
      <c r="D35" s="42" t="s">
        <v>2</v>
      </c>
      <c r="E35" s="43"/>
      <c r="F35" s="42" t="s">
        <v>3</v>
      </c>
      <c r="G35" s="43"/>
      <c r="H35" s="42" t="s">
        <v>4</v>
      </c>
      <c r="I35" s="43"/>
      <c r="J35" s="42" t="s">
        <v>5</v>
      </c>
      <c r="K35" s="43"/>
      <c r="L35" s="43"/>
      <c r="M35" s="42" t="s">
        <v>6</v>
      </c>
      <c r="N35" s="43"/>
      <c r="O35" s="43"/>
      <c r="P35" s="42" t="s">
        <v>7</v>
      </c>
      <c r="Q35" s="43"/>
      <c r="R35" s="42" t="s">
        <v>8</v>
      </c>
      <c r="S35" s="43"/>
      <c r="T35" s="42" t="s">
        <v>9</v>
      </c>
      <c r="U35" s="43"/>
      <c r="V35" s="43"/>
      <c r="W35" s="43"/>
      <c r="X35" s="43"/>
      <c r="Y35" s="43"/>
      <c r="Z35" s="43"/>
      <c r="AA35" s="43"/>
      <c r="AB35" s="42" t="s">
        <v>10</v>
      </c>
      <c r="AC35" s="43"/>
      <c r="AD35" s="43"/>
      <c r="AE35" s="43"/>
      <c r="AF35" s="43"/>
      <c r="AG35" s="42" t="s">
        <v>11</v>
      </c>
      <c r="AH35" s="43"/>
      <c r="AI35" s="43"/>
      <c r="AJ35" s="12" t="s">
        <v>12</v>
      </c>
      <c r="AK35" s="42" t="s">
        <v>13</v>
      </c>
      <c r="AL35" s="43"/>
      <c r="AM35" s="43"/>
      <c r="AN35" s="43"/>
      <c r="AO35" s="43"/>
      <c r="AP35" s="43"/>
      <c r="AQ35" s="12" t="s">
        <v>191</v>
      </c>
      <c r="AR35" s="12" t="s">
        <v>231</v>
      </c>
      <c r="AS35" s="12" t="s">
        <v>192</v>
      </c>
      <c r="AT35" s="12" t="s">
        <v>193</v>
      </c>
      <c r="AU35" s="12" t="s">
        <v>194</v>
      </c>
      <c r="AV35" s="12" t="s">
        <v>199</v>
      </c>
      <c r="AW35" s="12" t="s">
        <v>195</v>
      </c>
      <c r="AX35" s="12" t="s">
        <v>201</v>
      </c>
      <c r="AY35" s="12" t="s">
        <v>196</v>
      </c>
      <c r="AZ35" s="12" t="s">
        <v>197</v>
      </c>
      <c r="BA35" s="12" t="s">
        <v>14</v>
      </c>
      <c r="BB35" s="12" t="s">
        <v>198</v>
      </c>
      <c r="BC35" s="12" t="s">
        <v>200</v>
      </c>
      <c r="BD35" s="12" t="s">
        <v>209</v>
      </c>
      <c r="BE35" s="12" t="s">
        <v>210</v>
      </c>
    </row>
    <row r="36" spans="2:57" ht="18" customHeight="1" x14ac:dyDescent="0.3">
      <c r="B36" s="39" t="s">
        <v>15</v>
      </c>
      <c r="C36" s="36"/>
      <c r="D36" s="39"/>
      <c r="E36" s="36"/>
      <c r="F36" s="39"/>
      <c r="G36" s="36"/>
      <c r="H36" s="39"/>
      <c r="I36" s="36"/>
      <c r="J36" s="39"/>
      <c r="K36" s="36"/>
      <c r="L36" s="36"/>
      <c r="M36" s="39"/>
      <c r="N36" s="36"/>
      <c r="O36" s="36"/>
      <c r="P36" s="39"/>
      <c r="Q36" s="36"/>
      <c r="R36" s="39"/>
      <c r="S36" s="36"/>
      <c r="T36" s="40" t="s">
        <v>16</v>
      </c>
      <c r="U36" s="36"/>
      <c r="V36" s="36"/>
      <c r="W36" s="36"/>
      <c r="X36" s="36"/>
      <c r="Y36" s="36"/>
      <c r="Z36" s="36"/>
      <c r="AA36" s="36"/>
      <c r="AB36" s="39" t="s">
        <v>17</v>
      </c>
      <c r="AC36" s="36"/>
      <c r="AD36" s="36"/>
      <c r="AE36" s="36"/>
      <c r="AF36" s="36"/>
      <c r="AG36" s="39" t="s">
        <v>18</v>
      </c>
      <c r="AH36" s="36"/>
      <c r="AI36" s="36"/>
      <c r="AJ36" s="26" t="s">
        <v>19</v>
      </c>
      <c r="AK36" s="41" t="s">
        <v>20</v>
      </c>
      <c r="AL36" s="36"/>
      <c r="AM36" s="36"/>
      <c r="AN36" s="36"/>
      <c r="AO36" s="36"/>
      <c r="AP36" s="36"/>
      <c r="AQ36" s="27">
        <v>767391530926</v>
      </c>
      <c r="AR36" s="27">
        <v>752328351601</v>
      </c>
      <c r="AS36" s="27">
        <v>15063179325</v>
      </c>
      <c r="AT36" s="28">
        <v>0</v>
      </c>
      <c r="AU36" s="27">
        <v>299401078975</v>
      </c>
      <c r="AV36" s="27">
        <v>452927272626</v>
      </c>
      <c r="AW36" s="27">
        <v>143316581538.91</v>
      </c>
      <c r="AX36" s="27">
        <v>156084497436.09</v>
      </c>
      <c r="AY36" s="27">
        <v>143311081538.91</v>
      </c>
      <c r="AZ36" s="27">
        <v>5500000</v>
      </c>
      <c r="BA36" s="27">
        <v>143082798538.91</v>
      </c>
      <c r="BB36" s="27">
        <v>228283000</v>
      </c>
      <c r="BC36" s="27">
        <v>137951758</v>
      </c>
      <c r="BD36" s="29">
        <f t="shared" ref="BD36:BD99" si="20">AU36/AQ36</f>
        <v>0.39015426533795228</v>
      </c>
      <c r="BE36" s="29">
        <f t="shared" ref="BE36:BE99" si="21">AW36/AQ36</f>
        <v>0.18675809643868757</v>
      </c>
    </row>
    <row r="37" spans="2:57" ht="18" customHeight="1" x14ac:dyDescent="0.3">
      <c r="B37" s="39" t="s">
        <v>15</v>
      </c>
      <c r="C37" s="36"/>
      <c r="D37" s="39"/>
      <c r="E37" s="36"/>
      <c r="F37" s="39"/>
      <c r="G37" s="36"/>
      <c r="H37" s="39"/>
      <c r="I37" s="36"/>
      <c r="J37" s="39"/>
      <c r="K37" s="36"/>
      <c r="L37" s="36"/>
      <c r="M37" s="39"/>
      <c r="N37" s="36"/>
      <c r="O37" s="36"/>
      <c r="P37" s="39"/>
      <c r="Q37" s="36"/>
      <c r="R37" s="39"/>
      <c r="S37" s="36"/>
      <c r="T37" s="40" t="s">
        <v>16</v>
      </c>
      <c r="U37" s="36"/>
      <c r="V37" s="36"/>
      <c r="W37" s="36"/>
      <c r="X37" s="36"/>
      <c r="Y37" s="36"/>
      <c r="Z37" s="36"/>
      <c r="AA37" s="36"/>
      <c r="AB37" s="39" t="s">
        <v>17</v>
      </c>
      <c r="AC37" s="36"/>
      <c r="AD37" s="36"/>
      <c r="AE37" s="36"/>
      <c r="AF37" s="36"/>
      <c r="AG37" s="39" t="s">
        <v>18</v>
      </c>
      <c r="AH37" s="36"/>
      <c r="AI37" s="36"/>
      <c r="AJ37" s="26" t="s">
        <v>21</v>
      </c>
      <c r="AK37" s="41" t="s">
        <v>22</v>
      </c>
      <c r="AL37" s="36"/>
      <c r="AM37" s="36"/>
      <c r="AN37" s="36"/>
      <c r="AO37" s="36"/>
      <c r="AP37" s="36"/>
      <c r="AQ37" s="27">
        <v>10368000000</v>
      </c>
      <c r="AR37" s="27">
        <v>7118761165</v>
      </c>
      <c r="AS37" s="27">
        <v>3249238835</v>
      </c>
      <c r="AT37" s="28">
        <v>0</v>
      </c>
      <c r="AU37" s="28">
        <v>0</v>
      </c>
      <c r="AV37" s="27">
        <v>7118761165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9">
        <f t="shared" si="20"/>
        <v>0</v>
      </c>
      <c r="BE37" s="29">
        <f t="shared" si="21"/>
        <v>0</v>
      </c>
    </row>
    <row r="38" spans="2:57" ht="18" customHeight="1" x14ac:dyDescent="0.3">
      <c r="B38" s="39" t="s">
        <v>15</v>
      </c>
      <c r="C38" s="36"/>
      <c r="D38" s="39"/>
      <c r="E38" s="36"/>
      <c r="F38" s="39"/>
      <c r="G38" s="36"/>
      <c r="H38" s="39"/>
      <c r="I38" s="36"/>
      <c r="J38" s="39"/>
      <c r="K38" s="36"/>
      <c r="L38" s="36"/>
      <c r="M38" s="39"/>
      <c r="N38" s="36"/>
      <c r="O38" s="36"/>
      <c r="P38" s="39"/>
      <c r="Q38" s="36"/>
      <c r="R38" s="39"/>
      <c r="S38" s="36"/>
      <c r="T38" s="40" t="s">
        <v>16</v>
      </c>
      <c r="U38" s="36"/>
      <c r="V38" s="36"/>
      <c r="W38" s="36"/>
      <c r="X38" s="36"/>
      <c r="Y38" s="36"/>
      <c r="Z38" s="36"/>
      <c r="AA38" s="36"/>
      <c r="AB38" s="39" t="s">
        <v>17</v>
      </c>
      <c r="AC38" s="36"/>
      <c r="AD38" s="36"/>
      <c r="AE38" s="36"/>
      <c r="AF38" s="36"/>
      <c r="AG38" s="39" t="s">
        <v>23</v>
      </c>
      <c r="AH38" s="36"/>
      <c r="AI38" s="36"/>
      <c r="AJ38" s="26" t="s">
        <v>21</v>
      </c>
      <c r="AK38" s="41" t="s">
        <v>22</v>
      </c>
      <c r="AL38" s="36"/>
      <c r="AM38" s="36"/>
      <c r="AN38" s="36"/>
      <c r="AO38" s="36"/>
      <c r="AP38" s="36"/>
      <c r="AQ38" s="27">
        <v>2313000000</v>
      </c>
      <c r="AR38" s="28">
        <v>0</v>
      </c>
      <c r="AS38" s="27">
        <v>2313000000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9">
        <f t="shared" si="20"/>
        <v>0</v>
      </c>
      <c r="BE38" s="29">
        <f t="shared" si="21"/>
        <v>0</v>
      </c>
    </row>
    <row r="39" spans="2:57" ht="18" customHeight="1" x14ac:dyDescent="0.3">
      <c r="B39" s="39" t="s">
        <v>15</v>
      </c>
      <c r="C39" s="36"/>
      <c r="D39" s="39"/>
      <c r="E39" s="36"/>
      <c r="F39" s="39"/>
      <c r="G39" s="36"/>
      <c r="H39" s="39"/>
      <c r="I39" s="36"/>
      <c r="J39" s="39"/>
      <c r="K39" s="36"/>
      <c r="L39" s="36"/>
      <c r="M39" s="39"/>
      <c r="N39" s="36"/>
      <c r="O39" s="36"/>
      <c r="P39" s="39"/>
      <c r="Q39" s="36"/>
      <c r="R39" s="39"/>
      <c r="S39" s="36"/>
      <c r="T39" s="40" t="s">
        <v>16</v>
      </c>
      <c r="U39" s="36"/>
      <c r="V39" s="36"/>
      <c r="W39" s="36"/>
      <c r="X39" s="36"/>
      <c r="Y39" s="36"/>
      <c r="Z39" s="36"/>
      <c r="AA39" s="36"/>
      <c r="AB39" s="39" t="s">
        <v>17</v>
      </c>
      <c r="AC39" s="36"/>
      <c r="AD39" s="36"/>
      <c r="AE39" s="36"/>
      <c r="AF39" s="36"/>
      <c r="AG39" s="39" t="s">
        <v>23</v>
      </c>
      <c r="AH39" s="36"/>
      <c r="AI39" s="36"/>
      <c r="AJ39" s="26" t="s">
        <v>24</v>
      </c>
      <c r="AK39" s="41" t="s">
        <v>25</v>
      </c>
      <c r="AL39" s="36"/>
      <c r="AM39" s="36"/>
      <c r="AN39" s="36"/>
      <c r="AO39" s="36"/>
      <c r="AP39" s="36"/>
      <c r="AQ39" s="27">
        <v>314622000000</v>
      </c>
      <c r="AR39" s="27">
        <v>69119122767</v>
      </c>
      <c r="AS39" s="27">
        <v>245502877233</v>
      </c>
      <c r="AT39" s="28">
        <v>0</v>
      </c>
      <c r="AU39" s="27">
        <v>24316872205</v>
      </c>
      <c r="AV39" s="27">
        <v>44802250562</v>
      </c>
      <c r="AW39" s="27">
        <v>11994335395.799999</v>
      </c>
      <c r="AX39" s="27">
        <v>12322536809.200001</v>
      </c>
      <c r="AY39" s="27">
        <v>11762230594.799999</v>
      </c>
      <c r="AZ39" s="27">
        <v>232104801</v>
      </c>
      <c r="BA39" s="27">
        <v>11762230594.799999</v>
      </c>
      <c r="BB39" s="28">
        <v>0</v>
      </c>
      <c r="BC39" s="27">
        <v>70177424</v>
      </c>
      <c r="BD39" s="29">
        <f t="shared" si="20"/>
        <v>7.7289166698450845E-2</v>
      </c>
      <c r="BE39" s="29">
        <f t="shared" si="21"/>
        <v>3.8123002828155686E-2</v>
      </c>
    </row>
    <row r="40" spans="2:57" ht="18" customHeight="1" x14ac:dyDescent="0.3">
      <c r="B40" s="39" t="s">
        <v>15</v>
      </c>
      <c r="C40" s="36"/>
      <c r="D40" s="39" t="s">
        <v>26</v>
      </c>
      <c r="E40" s="36"/>
      <c r="F40" s="39"/>
      <c r="G40" s="36"/>
      <c r="H40" s="39"/>
      <c r="I40" s="36"/>
      <c r="J40" s="39"/>
      <c r="K40" s="36"/>
      <c r="L40" s="36"/>
      <c r="M40" s="39"/>
      <c r="N40" s="36"/>
      <c r="O40" s="36"/>
      <c r="P40" s="39"/>
      <c r="Q40" s="36"/>
      <c r="R40" s="39"/>
      <c r="S40" s="36"/>
      <c r="T40" s="40" t="s">
        <v>27</v>
      </c>
      <c r="U40" s="36"/>
      <c r="V40" s="36"/>
      <c r="W40" s="36"/>
      <c r="X40" s="36"/>
      <c r="Y40" s="36"/>
      <c r="Z40" s="36"/>
      <c r="AA40" s="36"/>
      <c r="AB40" s="39" t="s">
        <v>17</v>
      </c>
      <c r="AC40" s="36"/>
      <c r="AD40" s="36"/>
      <c r="AE40" s="36"/>
      <c r="AF40" s="36"/>
      <c r="AG40" s="39" t="s">
        <v>18</v>
      </c>
      <c r="AH40" s="36"/>
      <c r="AI40" s="36"/>
      <c r="AJ40" s="26" t="s">
        <v>19</v>
      </c>
      <c r="AK40" s="41" t="s">
        <v>20</v>
      </c>
      <c r="AL40" s="36"/>
      <c r="AM40" s="36"/>
      <c r="AN40" s="36"/>
      <c r="AO40" s="36"/>
      <c r="AP40" s="36"/>
      <c r="AQ40" s="27">
        <v>427347000000</v>
      </c>
      <c r="AR40" s="27">
        <v>427347000000</v>
      </c>
      <c r="AS40" s="28">
        <v>0</v>
      </c>
      <c r="AT40" s="28">
        <v>0</v>
      </c>
      <c r="AU40" s="27">
        <v>90140297495</v>
      </c>
      <c r="AV40" s="27">
        <v>337206702505</v>
      </c>
      <c r="AW40" s="27">
        <v>90109085152</v>
      </c>
      <c r="AX40" s="27">
        <v>31212343</v>
      </c>
      <c r="AY40" s="27">
        <v>90109085152</v>
      </c>
      <c r="AZ40" s="28">
        <v>0</v>
      </c>
      <c r="BA40" s="27">
        <v>89880802152</v>
      </c>
      <c r="BB40" s="27">
        <v>228283000</v>
      </c>
      <c r="BC40" s="27">
        <v>31212343</v>
      </c>
      <c r="BD40" s="29">
        <f t="shared" si="20"/>
        <v>0.21092998779680214</v>
      </c>
      <c r="BE40" s="29">
        <f t="shared" si="21"/>
        <v>0.21085695032842164</v>
      </c>
    </row>
    <row r="41" spans="2:57" ht="18" customHeight="1" x14ac:dyDescent="0.3">
      <c r="B41" s="39" t="s">
        <v>15</v>
      </c>
      <c r="C41" s="36"/>
      <c r="D41" s="39" t="s">
        <v>26</v>
      </c>
      <c r="E41" s="36"/>
      <c r="F41" s="39" t="s">
        <v>26</v>
      </c>
      <c r="G41" s="36"/>
      <c r="H41" s="39"/>
      <c r="I41" s="36"/>
      <c r="J41" s="39"/>
      <c r="K41" s="36"/>
      <c r="L41" s="36"/>
      <c r="M41" s="39"/>
      <c r="N41" s="36"/>
      <c r="O41" s="36"/>
      <c r="P41" s="39"/>
      <c r="Q41" s="36"/>
      <c r="R41" s="39"/>
      <c r="S41" s="36"/>
      <c r="T41" s="40" t="s">
        <v>28</v>
      </c>
      <c r="U41" s="36"/>
      <c r="V41" s="36"/>
      <c r="W41" s="36"/>
      <c r="X41" s="36"/>
      <c r="Y41" s="36"/>
      <c r="Z41" s="36"/>
      <c r="AA41" s="36"/>
      <c r="AB41" s="39" t="s">
        <v>17</v>
      </c>
      <c r="AC41" s="36"/>
      <c r="AD41" s="36"/>
      <c r="AE41" s="36"/>
      <c r="AF41" s="36"/>
      <c r="AG41" s="39" t="s">
        <v>18</v>
      </c>
      <c r="AH41" s="36"/>
      <c r="AI41" s="36"/>
      <c r="AJ41" s="26" t="s">
        <v>19</v>
      </c>
      <c r="AK41" s="41" t="s">
        <v>20</v>
      </c>
      <c r="AL41" s="36"/>
      <c r="AM41" s="36"/>
      <c r="AN41" s="36"/>
      <c r="AO41" s="36"/>
      <c r="AP41" s="36"/>
      <c r="AQ41" s="27">
        <v>427347000000</v>
      </c>
      <c r="AR41" s="27">
        <v>427347000000</v>
      </c>
      <c r="AS41" s="28">
        <v>0</v>
      </c>
      <c r="AT41" s="28">
        <v>0</v>
      </c>
      <c r="AU41" s="27">
        <v>90140297495</v>
      </c>
      <c r="AV41" s="27">
        <v>337206702505</v>
      </c>
      <c r="AW41" s="27">
        <v>90109085152</v>
      </c>
      <c r="AX41" s="27">
        <v>31212343</v>
      </c>
      <c r="AY41" s="27">
        <v>90109085152</v>
      </c>
      <c r="AZ41" s="28">
        <v>0</v>
      </c>
      <c r="BA41" s="27">
        <v>89880802152</v>
      </c>
      <c r="BB41" s="27">
        <v>228283000</v>
      </c>
      <c r="BC41" s="27">
        <v>31212343</v>
      </c>
      <c r="BD41" s="29">
        <f t="shared" si="20"/>
        <v>0.21092998779680214</v>
      </c>
      <c r="BE41" s="29">
        <f t="shared" si="21"/>
        <v>0.21085695032842164</v>
      </c>
    </row>
    <row r="42" spans="2:57" ht="18" customHeight="1" x14ac:dyDescent="0.3">
      <c r="B42" s="39" t="s">
        <v>15</v>
      </c>
      <c r="C42" s="36"/>
      <c r="D42" s="39" t="s">
        <v>26</v>
      </c>
      <c r="E42" s="36"/>
      <c r="F42" s="39" t="s">
        <v>26</v>
      </c>
      <c r="G42" s="36"/>
      <c r="H42" s="39" t="s">
        <v>26</v>
      </c>
      <c r="I42" s="36"/>
      <c r="J42" s="39"/>
      <c r="K42" s="36"/>
      <c r="L42" s="36"/>
      <c r="M42" s="39"/>
      <c r="N42" s="36"/>
      <c r="O42" s="36"/>
      <c r="P42" s="39"/>
      <c r="Q42" s="36"/>
      <c r="R42" s="39"/>
      <c r="S42" s="36"/>
      <c r="T42" s="40" t="s">
        <v>29</v>
      </c>
      <c r="U42" s="36"/>
      <c r="V42" s="36"/>
      <c r="W42" s="36"/>
      <c r="X42" s="36"/>
      <c r="Y42" s="36"/>
      <c r="Z42" s="36"/>
      <c r="AA42" s="36"/>
      <c r="AB42" s="39" t="s">
        <v>17</v>
      </c>
      <c r="AC42" s="36"/>
      <c r="AD42" s="36"/>
      <c r="AE42" s="36"/>
      <c r="AF42" s="36"/>
      <c r="AG42" s="39" t="s">
        <v>18</v>
      </c>
      <c r="AH42" s="36"/>
      <c r="AI42" s="36"/>
      <c r="AJ42" s="26" t="s">
        <v>19</v>
      </c>
      <c r="AK42" s="41" t="s">
        <v>20</v>
      </c>
      <c r="AL42" s="36"/>
      <c r="AM42" s="36"/>
      <c r="AN42" s="36"/>
      <c r="AO42" s="36"/>
      <c r="AP42" s="36"/>
      <c r="AQ42" s="27">
        <v>294372000000</v>
      </c>
      <c r="AR42" s="27">
        <v>294372000000</v>
      </c>
      <c r="AS42" s="28">
        <v>0</v>
      </c>
      <c r="AT42" s="28">
        <v>0</v>
      </c>
      <c r="AU42" s="27">
        <v>62210520355</v>
      </c>
      <c r="AV42" s="27">
        <v>232161479645</v>
      </c>
      <c r="AW42" s="27">
        <v>62179308012</v>
      </c>
      <c r="AX42" s="27">
        <v>31212343</v>
      </c>
      <c r="AY42" s="27">
        <v>62179308012</v>
      </c>
      <c r="AZ42" s="28">
        <v>0</v>
      </c>
      <c r="BA42" s="27">
        <v>62179308012</v>
      </c>
      <c r="BB42" s="28">
        <v>0</v>
      </c>
      <c r="BC42" s="27">
        <v>31212343</v>
      </c>
      <c r="BD42" s="29">
        <f t="shared" si="20"/>
        <v>0.21133300842131725</v>
      </c>
      <c r="BE42" s="29">
        <f t="shared" si="21"/>
        <v>0.21122697815009581</v>
      </c>
    </row>
    <row r="43" spans="2:57" ht="18" customHeight="1" x14ac:dyDescent="0.3">
      <c r="B43" s="39" t="s">
        <v>15</v>
      </c>
      <c r="C43" s="36"/>
      <c r="D43" s="39" t="s">
        <v>26</v>
      </c>
      <c r="E43" s="36"/>
      <c r="F43" s="39" t="s">
        <v>26</v>
      </c>
      <c r="G43" s="36"/>
      <c r="H43" s="39" t="s">
        <v>26</v>
      </c>
      <c r="I43" s="36"/>
      <c r="J43" s="39" t="s">
        <v>30</v>
      </c>
      <c r="K43" s="36"/>
      <c r="L43" s="36"/>
      <c r="M43" s="39"/>
      <c r="N43" s="36"/>
      <c r="O43" s="36"/>
      <c r="P43" s="39"/>
      <c r="Q43" s="36"/>
      <c r="R43" s="39"/>
      <c r="S43" s="36"/>
      <c r="T43" s="40" t="s">
        <v>31</v>
      </c>
      <c r="U43" s="36"/>
      <c r="V43" s="36"/>
      <c r="W43" s="36"/>
      <c r="X43" s="36"/>
      <c r="Y43" s="36"/>
      <c r="Z43" s="36"/>
      <c r="AA43" s="36"/>
      <c r="AB43" s="39" t="s">
        <v>17</v>
      </c>
      <c r="AC43" s="36"/>
      <c r="AD43" s="36"/>
      <c r="AE43" s="36"/>
      <c r="AF43" s="36"/>
      <c r="AG43" s="39" t="s">
        <v>18</v>
      </c>
      <c r="AH43" s="36"/>
      <c r="AI43" s="36"/>
      <c r="AJ43" s="26" t="s">
        <v>19</v>
      </c>
      <c r="AK43" s="41" t="s">
        <v>20</v>
      </c>
      <c r="AL43" s="36"/>
      <c r="AM43" s="36"/>
      <c r="AN43" s="36"/>
      <c r="AO43" s="36"/>
      <c r="AP43" s="36"/>
      <c r="AQ43" s="27">
        <v>294372000000</v>
      </c>
      <c r="AR43" s="27">
        <v>294372000000</v>
      </c>
      <c r="AS43" s="28">
        <v>0</v>
      </c>
      <c r="AT43" s="28">
        <v>0</v>
      </c>
      <c r="AU43" s="27">
        <v>62210520355</v>
      </c>
      <c r="AV43" s="27">
        <v>232161479645</v>
      </c>
      <c r="AW43" s="27">
        <v>62179308012</v>
      </c>
      <c r="AX43" s="27">
        <v>31212343</v>
      </c>
      <c r="AY43" s="27">
        <v>62179308012</v>
      </c>
      <c r="AZ43" s="28">
        <v>0</v>
      </c>
      <c r="BA43" s="27">
        <v>62179308012</v>
      </c>
      <c r="BB43" s="28">
        <v>0</v>
      </c>
      <c r="BC43" s="27">
        <v>31212343</v>
      </c>
      <c r="BD43" s="29">
        <f t="shared" si="20"/>
        <v>0.21133300842131725</v>
      </c>
      <c r="BE43" s="29">
        <f t="shared" si="21"/>
        <v>0.21122697815009581</v>
      </c>
    </row>
    <row r="44" spans="2:57" ht="18" customHeight="1" x14ac:dyDescent="0.3">
      <c r="B44" s="35" t="s">
        <v>15</v>
      </c>
      <c r="C44" s="36"/>
      <c r="D44" s="35" t="s">
        <v>26</v>
      </c>
      <c r="E44" s="36"/>
      <c r="F44" s="35" t="s">
        <v>26</v>
      </c>
      <c r="G44" s="36"/>
      <c r="H44" s="35" t="s">
        <v>26</v>
      </c>
      <c r="I44" s="36"/>
      <c r="J44" s="35" t="s">
        <v>30</v>
      </c>
      <c r="K44" s="36"/>
      <c r="L44" s="36"/>
      <c r="M44" s="35" t="s">
        <v>30</v>
      </c>
      <c r="N44" s="36"/>
      <c r="O44" s="36"/>
      <c r="P44" s="35"/>
      <c r="Q44" s="36"/>
      <c r="R44" s="35"/>
      <c r="S44" s="36"/>
      <c r="T44" s="37" t="s">
        <v>32</v>
      </c>
      <c r="U44" s="36"/>
      <c r="V44" s="36"/>
      <c r="W44" s="36"/>
      <c r="X44" s="36"/>
      <c r="Y44" s="36"/>
      <c r="Z44" s="36"/>
      <c r="AA44" s="36"/>
      <c r="AB44" s="35" t="s">
        <v>17</v>
      </c>
      <c r="AC44" s="36"/>
      <c r="AD44" s="36"/>
      <c r="AE44" s="36"/>
      <c r="AF44" s="36"/>
      <c r="AG44" s="35" t="s">
        <v>18</v>
      </c>
      <c r="AH44" s="36"/>
      <c r="AI44" s="36"/>
      <c r="AJ44" s="30" t="s">
        <v>19</v>
      </c>
      <c r="AK44" s="38" t="s">
        <v>20</v>
      </c>
      <c r="AL44" s="36"/>
      <c r="AM44" s="36"/>
      <c r="AN44" s="36"/>
      <c r="AO44" s="36"/>
      <c r="AP44" s="36"/>
      <c r="AQ44" s="31">
        <v>231672000000</v>
      </c>
      <c r="AR44" s="31">
        <v>231672000000</v>
      </c>
      <c r="AS44" s="32">
        <v>0</v>
      </c>
      <c r="AT44" s="32">
        <v>0</v>
      </c>
      <c r="AU44" s="31">
        <v>56281627348</v>
      </c>
      <c r="AV44" s="31">
        <v>175390372652</v>
      </c>
      <c r="AW44" s="31">
        <v>56250415005</v>
      </c>
      <c r="AX44" s="31">
        <v>31212343</v>
      </c>
      <c r="AY44" s="31">
        <v>56250415005</v>
      </c>
      <c r="AZ44" s="32">
        <v>0</v>
      </c>
      <c r="BA44" s="31">
        <v>56250415005</v>
      </c>
      <c r="BB44" s="32">
        <v>0</v>
      </c>
      <c r="BC44" s="31">
        <v>31212343</v>
      </c>
      <c r="BD44" s="29">
        <f t="shared" si="20"/>
        <v>0.24293668353534306</v>
      </c>
      <c r="BE44" s="29">
        <f t="shared" si="21"/>
        <v>0.24280195709882937</v>
      </c>
    </row>
    <row r="45" spans="2:57" ht="18" customHeight="1" x14ac:dyDescent="0.3">
      <c r="B45" s="35" t="s">
        <v>15</v>
      </c>
      <c r="C45" s="36"/>
      <c r="D45" s="35" t="s">
        <v>26</v>
      </c>
      <c r="E45" s="36"/>
      <c r="F45" s="35" t="s">
        <v>26</v>
      </c>
      <c r="G45" s="36"/>
      <c r="H45" s="35" t="s">
        <v>26</v>
      </c>
      <c r="I45" s="36"/>
      <c r="J45" s="35" t="s">
        <v>30</v>
      </c>
      <c r="K45" s="36"/>
      <c r="L45" s="36"/>
      <c r="M45" s="35" t="s">
        <v>33</v>
      </c>
      <c r="N45" s="36"/>
      <c r="O45" s="36"/>
      <c r="P45" s="35"/>
      <c r="Q45" s="36"/>
      <c r="R45" s="35"/>
      <c r="S45" s="36"/>
      <c r="T45" s="37" t="s">
        <v>34</v>
      </c>
      <c r="U45" s="36"/>
      <c r="V45" s="36"/>
      <c r="W45" s="36"/>
      <c r="X45" s="36"/>
      <c r="Y45" s="36"/>
      <c r="Z45" s="36"/>
      <c r="AA45" s="36"/>
      <c r="AB45" s="35" t="s">
        <v>17</v>
      </c>
      <c r="AC45" s="36"/>
      <c r="AD45" s="36"/>
      <c r="AE45" s="36"/>
      <c r="AF45" s="36"/>
      <c r="AG45" s="35" t="s">
        <v>18</v>
      </c>
      <c r="AH45" s="36"/>
      <c r="AI45" s="36"/>
      <c r="AJ45" s="30" t="s">
        <v>19</v>
      </c>
      <c r="AK45" s="38" t="s">
        <v>20</v>
      </c>
      <c r="AL45" s="36"/>
      <c r="AM45" s="36"/>
      <c r="AN45" s="36"/>
      <c r="AO45" s="36"/>
      <c r="AP45" s="36"/>
      <c r="AQ45" s="31">
        <v>7000000000</v>
      </c>
      <c r="AR45" s="31">
        <v>7000000000</v>
      </c>
      <c r="AS45" s="32">
        <v>0</v>
      </c>
      <c r="AT45" s="32">
        <v>0</v>
      </c>
      <c r="AU45" s="31">
        <v>1803450001</v>
      </c>
      <c r="AV45" s="31">
        <v>5196549999</v>
      </c>
      <c r="AW45" s="31">
        <v>1803450001</v>
      </c>
      <c r="AX45" s="32">
        <v>0</v>
      </c>
      <c r="AY45" s="31">
        <v>1803450001</v>
      </c>
      <c r="AZ45" s="32">
        <v>0</v>
      </c>
      <c r="BA45" s="31">
        <v>1803450001</v>
      </c>
      <c r="BB45" s="32">
        <v>0</v>
      </c>
      <c r="BC45" s="32">
        <v>0</v>
      </c>
      <c r="BD45" s="29">
        <f t="shared" si="20"/>
        <v>0.25763571442857142</v>
      </c>
      <c r="BE45" s="29">
        <f t="shared" si="21"/>
        <v>0.25763571442857142</v>
      </c>
    </row>
    <row r="46" spans="2:57" ht="18" customHeight="1" x14ac:dyDescent="0.3">
      <c r="B46" s="35" t="s">
        <v>15</v>
      </c>
      <c r="C46" s="36"/>
      <c r="D46" s="35" t="s">
        <v>26</v>
      </c>
      <c r="E46" s="36"/>
      <c r="F46" s="35" t="s">
        <v>26</v>
      </c>
      <c r="G46" s="36"/>
      <c r="H46" s="35" t="s">
        <v>26</v>
      </c>
      <c r="I46" s="36"/>
      <c r="J46" s="35" t="s">
        <v>30</v>
      </c>
      <c r="K46" s="36"/>
      <c r="L46" s="36"/>
      <c r="M46" s="35" t="s">
        <v>35</v>
      </c>
      <c r="N46" s="36"/>
      <c r="O46" s="36"/>
      <c r="P46" s="35"/>
      <c r="Q46" s="36"/>
      <c r="R46" s="35"/>
      <c r="S46" s="36"/>
      <c r="T46" s="37" t="s">
        <v>36</v>
      </c>
      <c r="U46" s="36"/>
      <c r="V46" s="36"/>
      <c r="W46" s="36"/>
      <c r="X46" s="36"/>
      <c r="Y46" s="36"/>
      <c r="Z46" s="36"/>
      <c r="AA46" s="36"/>
      <c r="AB46" s="35" t="s">
        <v>17</v>
      </c>
      <c r="AC46" s="36"/>
      <c r="AD46" s="36"/>
      <c r="AE46" s="36"/>
      <c r="AF46" s="36"/>
      <c r="AG46" s="35" t="s">
        <v>18</v>
      </c>
      <c r="AH46" s="36"/>
      <c r="AI46" s="36"/>
      <c r="AJ46" s="30" t="s">
        <v>19</v>
      </c>
      <c r="AK46" s="38" t="s">
        <v>20</v>
      </c>
      <c r="AL46" s="36"/>
      <c r="AM46" s="36"/>
      <c r="AN46" s="36"/>
      <c r="AO46" s="36"/>
      <c r="AP46" s="36"/>
      <c r="AQ46" s="31">
        <v>11200000000</v>
      </c>
      <c r="AR46" s="31">
        <v>11200000000</v>
      </c>
      <c r="AS46" s="32">
        <v>0</v>
      </c>
      <c r="AT46" s="32">
        <v>0</v>
      </c>
      <c r="AU46" s="31">
        <v>111690549</v>
      </c>
      <c r="AV46" s="31">
        <v>11088309451</v>
      </c>
      <c r="AW46" s="31">
        <v>111690549</v>
      </c>
      <c r="AX46" s="32">
        <v>0</v>
      </c>
      <c r="AY46" s="31">
        <v>111690549</v>
      </c>
      <c r="AZ46" s="32">
        <v>0</v>
      </c>
      <c r="BA46" s="31">
        <v>111690549</v>
      </c>
      <c r="BB46" s="32">
        <v>0</v>
      </c>
      <c r="BC46" s="32">
        <v>0</v>
      </c>
      <c r="BD46" s="29">
        <f t="shared" si="20"/>
        <v>9.9723704464285707E-3</v>
      </c>
      <c r="BE46" s="29">
        <f t="shared" si="21"/>
        <v>9.9723704464285707E-3</v>
      </c>
    </row>
    <row r="47" spans="2:57" ht="18" customHeight="1" x14ac:dyDescent="0.3">
      <c r="B47" s="35" t="s">
        <v>15</v>
      </c>
      <c r="C47" s="36"/>
      <c r="D47" s="35" t="s">
        <v>26</v>
      </c>
      <c r="E47" s="36"/>
      <c r="F47" s="35" t="s">
        <v>26</v>
      </c>
      <c r="G47" s="36"/>
      <c r="H47" s="35" t="s">
        <v>26</v>
      </c>
      <c r="I47" s="36"/>
      <c r="J47" s="35" t="s">
        <v>30</v>
      </c>
      <c r="K47" s="36"/>
      <c r="L47" s="36"/>
      <c r="M47" s="35" t="s">
        <v>37</v>
      </c>
      <c r="N47" s="36"/>
      <c r="O47" s="36"/>
      <c r="P47" s="35"/>
      <c r="Q47" s="36"/>
      <c r="R47" s="35"/>
      <c r="S47" s="36"/>
      <c r="T47" s="37" t="s">
        <v>38</v>
      </c>
      <c r="U47" s="36"/>
      <c r="V47" s="36"/>
      <c r="W47" s="36"/>
      <c r="X47" s="36"/>
      <c r="Y47" s="36"/>
      <c r="Z47" s="36"/>
      <c r="AA47" s="36"/>
      <c r="AB47" s="35" t="s">
        <v>17</v>
      </c>
      <c r="AC47" s="36"/>
      <c r="AD47" s="36"/>
      <c r="AE47" s="36"/>
      <c r="AF47" s="36"/>
      <c r="AG47" s="35" t="s">
        <v>18</v>
      </c>
      <c r="AH47" s="36"/>
      <c r="AI47" s="36"/>
      <c r="AJ47" s="30" t="s">
        <v>19</v>
      </c>
      <c r="AK47" s="38" t="s">
        <v>20</v>
      </c>
      <c r="AL47" s="36"/>
      <c r="AM47" s="36"/>
      <c r="AN47" s="36"/>
      <c r="AO47" s="36"/>
      <c r="AP47" s="36"/>
      <c r="AQ47" s="31">
        <v>7600000000</v>
      </c>
      <c r="AR47" s="31">
        <v>7600000000</v>
      </c>
      <c r="AS47" s="32">
        <v>0</v>
      </c>
      <c r="AT47" s="32">
        <v>0</v>
      </c>
      <c r="AU47" s="31">
        <v>2085444478</v>
      </c>
      <c r="AV47" s="31">
        <v>5514555522</v>
      </c>
      <c r="AW47" s="31">
        <v>2085444478</v>
      </c>
      <c r="AX47" s="32">
        <v>0</v>
      </c>
      <c r="AY47" s="31">
        <v>2085444478</v>
      </c>
      <c r="AZ47" s="32">
        <v>0</v>
      </c>
      <c r="BA47" s="31">
        <v>2085444478</v>
      </c>
      <c r="BB47" s="32">
        <v>0</v>
      </c>
      <c r="BC47" s="32">
        <v>0</v>
      </c>
      <c r="BD47" s="29">
        <f t="shared" si="20"/>
        <v>0.27440058921052629</v>
      </c>
      <c r="BE47" s="29">
        <f t="shared" si="21"/>
        <v>0.27440058921052629</v>
      </c>
    </row>
    <row r="48" spans="2:57" ht="18" customHeight="1" x14ac:dyDescent="0.3">
      <c r="B48" s="35" t="s">
        <v>15</v>
      </c>
      <c r="C48" s="36"/>
      <c r="D48" s="35" t="s">
        <v>26</v>
      </c>
      <c r="E48" s="36"/>
      <c r="F48" s="35" t="s">
        <v>26</v>
      </c>
      <c r="G48" s="36"/>
      <c r="H48" s="35" t="s">
        <v>26</v>
      </c>
      <c r="I48" s="36"/>
      <c r="J48" s="35" t="s">
        <v>30</v>
      </c>
      <c r="K48" s="36"/>
      <c r="L48" s="36"/>
      <c r="M48" s="35" t="s">
        <v>39</v>
      </c>
      <c r="N48" s="36"/>
      <c r="O48" s="36"/>
      <c r="P48" s="35"/>
      <c r="Q48" s="36"/>
      <c r="R48" s="35"/>
      <c r="S48" s="36"/>
      <c r="T48" s="37" t="s">
        <v>40</v>
      </c>
      <c r="U48" s="36"/>
      <c r="V48" s="36"/>
      <c r="W48" s="36"/>
      <c r="X48" s="36"/>
      <c r="Y48" s="36"/>
      <c r="Z48" s="36"/>
      <c r="AA48" s="36"/>
      <c r="AB48" s="35" t="s">
        <v>17</v>
      </c>
      <c r="AC48" s="36"/>
      <c r="AD48" s="36"/>
      <c r="AE48" s="36"/>
      <c r="AF48" s="36"/>
      <c r="AG48" s="35" t="s">
        <v>18</v>
      </c>
      <c r="AH48" s="36"/>
      <c r="AI48" s="36"/>
      <c r="AJ48" s="30" t="s">
        <v>19</v>
      </c>
      <c r="AK48" s="38" t="s">
        <v>20</v>
      </c>
      <c r="AL48" s="36"/>
      <c r="AM48" s="36"/>
      <c r="AN48" s="36"/>
      <c r="AO48" s="36"/>
      <c r="AP48" s="36"/>
      <c r="AQ48" s="31">
        <v>1300000000</v>
      </c>
      <c r="AR48" s="31">
        <v>1300000000</v>
      </c>
      <c r="AS48" s="32">
        <v>0</v>
      </c>
      <c r="AT48" s="32">
        <v>0</v>
      </c>
      <c r="AU48" s="31">
        <v>175211705</v>
      </c>
      <c r="AV48" s="31">
        <v>1124788295</v>
      </c>
      <c r="AW48" s="31">
        <v>175211705</v>
      </c>
      <c r="AX48" s="32">
        <v>0</v>
      </c>
      <c r="AY48" s="31">
        <v>175211705</v>
      </c>
      <c r="AZ48" s="32">
        <v>0</v>
      </c>
      <c r="BA48" s="31">
        <v>175211705</v>
      </c>
      <c r="BB48" s="32">
        <v>0</v>
      </c>
      <c r="BC48" s="32">
        <v>0</v>
      </c>
      <c r="BD48" s="29">
        <f t="shared" si="20"/>
        <v>0.13477823461538463</v>
      </c>
      <c r="BE48" s="29">
        <f t="shared" si="21"/>
        <v>0.13477823461538463</v>
      </c>
    </row>
    <row r="49" spans="2:57" ht="18" customHeight="1" x14ac:dyDescent="0.3">
      <c r="B49" s="35" t="s">
        <v>15</v>
      </c>
      <c r="C49" s="36"/>
      <c r="D49" s="35" t="s">
        <v>26</v>
      </c>
      <c r="E49" s="36"/>
      <c r="F49" s="35" t="s">
        <v>26</v>
      </c>
      <c r="G49" s="36"/>
      <c r="H49" s="35" t="s">
        <v>26</v>
      </c>
      <c r="I49" s="36"/>
      <c r="J49" s="35" t="s">
        <v>30</v>
      </c>
      <c r="K49" s="36"/>
      <c r="L49" s="36"/>
      <c r="M49" s="35" t="s">
        <v>41</v>
      </c>
      <c r="N49" s="36"/>
      <c r="O49" s="36"/>
      <c r="P49" s="35"/>
      <c r="Q49" s="36"/>
      <c r="R49" s="35"/>
      <c r="S49" s="36"/>
      <c r="T49" s="37" t="s">
        <v>42</v>
      </c>
      <c r="U49" s="36"/>
      <c r="V49" s="36"/>
      <c r="W49" s="36"/>
      <c r="X49" s="36"/>
      <c r="Y49" s="36"/>
      <c r="Z49" s="36"/>
      <c r="AA49" s="36"/>
      <c r="AB49" s="35" t="s">
        <v>17</v>
      </c>
      <c r="AC49" s="36"/>
      <c r="AD49" s="36"/>
      <c r="AE49" s="36"/>
      <c r="AF49" s="36"/>
      <c r="AG49" s="35" t="s">
        <v>18</v>
      </c>
      <c r="AH49" s="36"/>
      <c r="AI49" s="36"/>
      <c r="AJ49" s="30" t="s">
        <v>19</v>
      </c>
      <c r="AK49" s="38" t="s">
        <v>20</v>
      </c>
      <c r="AL49" s="36"/>
      <c r="AM49" s="36"/>
      <c r="AN49" s="36"/>
      <c r="AO49" s="36"/>
      <c r="AP49" s="36"/>
      <c r="AQ49" s="31">
        <v>24000000000</v>
      </c>
      <c r="AR49" s="31">
        <v>24000000000</v>
      </c>
      <c r="AS49" s="32">
        <v>0</v>
      </c>
      <c r="AT49" s="32">
        <v>0</v>
      </c>
      <c r="AU49" s="31">
        <v>23744155</v>
      </c>
      <c r="AV49" s="31">
        <v>23976255845</v>
      </c>
      <c r="AW49" s="31">
        <v>23744155</v>
      </c>
      <c r="AX49" s="32">
        <v>0</v>
      </c>
      <c r="AY49" s="31">
        <v>23744155</v>
      </c>
      <c r="AZ49" s="32">
        <v>0</v>
      </c>
      <c r="BA49" s="31">
        <v>23744155</v>
      </c>
      <c r="BB49" s="32">
        <v>0</v>
      </c>
      <c r="BC49" s="32">
        <v>0</v>
      </c>
      <c r="BD49" s="29">
        <f t="shared" si="20"/>
        <v>9.8933979166666657E-4</v>
      </c>
      <c r="BE49" s="29">
        <f t="shared" si="21"/>
        <v>9.8933979166666657E-4</v>
      </c>
    </row>
    <row r="50" spans="2:57" ht="18" customHeight="1" x14ac:dyDescent="0.3">
      <c r="B50" s="35" t="s">
        <v>15</v>
      </c>
      <c r="C50" s="36"/>
      <c r="D50" s="35" t="s">
        <v>26</v>
      </c>
      <c r="E50" s="36"/>
      <c r="F50" s="35" t="s">
        <v>26</v>
      </c>
      <c r="G50" s="36"/>
      <c r="H50" s="35" t="s">
        <v>26</v>
      </c>
      <c r="I50" s="36"/>
      <c r="J50" s="35" t="s">
        <v>30</v>
      </c>
      <c r="K50" s="36"/>
      <c r="L50" s="36"/>
      <c r="M50" s="35" t="s">
        <v>43</v>
      </c>
      <c r="N50" s="36"/>
      <c r="O50" s="36"/>
      <c r="P50" s="35"/>
      <c r="Q50" s="36"/>
      <c r="R50" s="35"/>
      <c r="S50" s="36"/>
      <c r="T50" s="37" t="s">
        <v>44</v>
      </c>
      <c r="U50" s="36"/>
      <c r="V50" s="36"/>
      <c r="W50" s="36"/>
      <c r="X50" s="36"/>
      <c r="Y50" s="36"/>
      <c r="Z50" s="36"/>
      <c r="AA50" s="36"/>
      <c r="AB50" s="35" t="s">
        <v>17</v>
      </c>
      <c r="AC50" s="36"/>
      <c r="AD50" s="36"/>
      <c r="AE50" s="36"/>
      <c r="AF50" s="36"/>
      <c r="AG50" s="35" t="s">
        <v>18</v>
      </c>
      <c r="AH50" s="36"/>
      <c r="AI50" s="36"/>
      <c r="AJ50" s="30" t="s">
        <v>19</v>
      </c>
      <c r="AK50" s="38" t="s">
        <v>20</v>
      </c>
      <c r="AL50" s="36"/>
      <c r="AM50" s="36"/>
      <c r="AN50" s="36"/>
      <c r="AO50" s="36"/>
      <c r="AP50" s="36"/>
      <c r="AQ50" s="31">
        <v>11600000000</v>
      </c>
      <c r="AR50" s="31">
        <v>11600000000</v>
      </c>
      <c r="AS50" s="32">
        <v>0</v>
      </c>
      <c r="AT50" s="32">
        <v>0</v>
      </c>
      <c r="AU50" s="31">
        <v>1729352119</v>
      </c>
      <c r="AV50" s="31">
        <v>9870647881</v>
      </c>
      <c r="AW50" s="31">
        <v>1729352119</v>
      </c>
      <c r="AX50" s="32">
        <v>0</v>
      </c>
      <c r="AY50" s="31">
        <v>1729352119</v>
      </c>
      <c r="AZ50" s="32">
        <v>0</v>
      </c>
      <c r="BA50" s="31">
        <v>1729352119</v>
      </c>
      <c r="BB50" s="32">
        <v>0</v>
      </c>
      <c r="BC50" s="32">
        <v>0</v>
      </c>
      <c r="BD50" s="29">
        <f t="shared" si="20"/>
        <v>0.14908207922413794</v>
      </c>
      <c r="BE50" s="29">
        <f t="shared" si="21"/>
        <v>0.14908207922413794</v>
      </c>
    </row>
    <row r="51" spans="2:57" ht="18" customHeight="1" x14ac:dyDescent="0.3">
      <c r="B51" s="39" t="s">
        <v>15</v>
      </c>
      <c r="C51" s="36"/>
      <c r="D51" s="39" t="s">
        <v>26</v>
      </c>
      <c r="E51" s="36"/>
      <c r="F51" s="39" t="s">
        <v>26</v>
      </c>
      <c r="G51" s="36"/>
      <c r="H51" s="39" t="s">
        <v>45</v>
      </c>
      <c r="I51" s="36"/>
      <c r="J51" s="39"/>
      <c r="K51" s="36"/>
      <c r="L51" s="36"/>
      <c r="M51" s="39"/>
      <c r="N51" s="36"/>
      <c r="O51" s="36"/>
      <c r="P51" s="39"/>
      <c r="Q51" s="36"/>
      <c r="R51" s="39"/>
      <c r="S51" s="36"/>
      <c r="T51" s="40" t="s">
        <v>46</v>
      </c>
      <c r="U51" s="36"/>
      <c r="V51" s="36"/>
      <c r="W51" s="36"/>
      <c r="X51" s="36"/>
      <c r="Y51" s="36"/>
      <c r="Z51" s="36"/>
      <c r="AA51" s="36"/>
      <c r="AB51" s="39" t="s">
        <v>17</v>
      </c>
      <c r="AC51" s="36"/>
      <c r="AD51" s="36"/>
      <c r="AE51" s="36"/>
      <c r="AF51" s="36"/>
      <c r="AG51" s="39" t="s">
        <v>18</v>
      </c>
      <c r="AH51" s="36"/>
      <c r="AI51" s="36"/>
      <c r="AJ51" s="26" t="s">
        <v>19</v>
      </c>
      <c r="AK51" s="41" t="s">
        <v>20</v>
      </c>
      <c r="AL51" s="36"/>
      <c r="AM51" s="36"/>
      <c r="AN51" s="36"/>
      <c r="AO51" s="36"/>
      <c r="AP51" s="36"/>
      <c r="AQ51" s="27">
        <v>109027000000</v>
      </c>
      <c r="AR51" s="27">
        <v>109027000000</v>
      </c>
      <c r="AS51" s="28">
        <v>0</v>
      </c>
      <c r="AT51" s="28">
        <v>0</v>
      </c>
      <c r="AU51" s="27">
        <v>23355598967</v>
      </c>
      <c r="AV51" s="27">
        <v>85671401033</v>
      </c>
      <c r="AW51" s="27">
        <v>23355598967</v>
      </c>
      <c r="AX51" s="28">
        <v>0</v>
      </c>
      <c r="AY51" s="27">
        <v>23355598967</v>
      </c>
      <c r="AZ51" s="28">
        <v>0</v>
      </c>
      <c r="BA51" s="27">
        <v>23127315967</v>
      </c>
      <c r="BB51" s="27">
        <v>228283000</v>
      </c>
      <c r="BC51" s="28">
        <v>0</v>
      </c>
      <c r="BD51" s="29">
        <f t="shared" si="20"/>
        <v>0.21421848686105277</v>
      </c>
      <c r="BE51" s="29">
        <f t="shared" si="21"/>
        <v>0.21421848686105277</v>
      </c>
    </row>
    <row r="52" spans="2:57" ht="18" customHeight="1" x14ac:dyDescent="0.3">
      <c r="B52" s="35" t="s">
        <v>15</v>
      </c>
      <c r="C52" s="36"/>
      <c r="D52" s="35" t="s">
        <v>26</v>
      </c>
      <c r="E52" s="36"/>
      <c r="F52" s="35" t="s">
        <v>26</v>
      </c>
      <c r="G52" s="36"/>
      <c r="H52" s="35" t="s">
        <v>45</v>
      </c>
      <c r="I52" s="36"/>
      <c r="J52" s="35" t="s">
        <v>30</v>
      </c>
      <c r="K52" s="36"/>
      <c r="L52" s="36"/>
      <c r="M52" s="35"/>
      <c r="N52" s="36"/>
      <c r="O52" s="36"/>
      <c r="P52" s="35"/>
      <c r="Q52" s="36"/>
      <c r="R52" s="35"/>
      <c r="S52" s="36"/>
      <c r="T52" s="37" t="s">
        <v>47</v>
      </c>
      <c r="U52" s="36"/>
      <c r="V52" s="36"/>
      <c r="W52" s="36"/>
      <c r="X52" s="36"/>
      <c r="Y52" s="36"/>
      <c r="Z52" s="36"/>
      <c r="AA52" s="36"/>
      <c r="AB52" s="35" t="s">
        <v>17</v>
      </c>
      <c r="AC52" s="36"/>
      <c r="AD52" s="36"/>
      <c r="AE52" s="36"/>
      <c r="AF52" s="36"/>
      <c r="AG52" s="35" t="s">
        <v>18</v>
      </c>
      <c r="AH52" s="36"/>
      <c r="AI52" s="36"/>
      <c r="AJ52" s="30" t="s">
        <v>19</v>
      </c>
      <c r="AK52" s="38" t="s">
        <v>20</v>
      </c>
      <c r="AL52" s="36"/>
      <c r="AM52" s="36"/>
      <c r="AN52" s="36"/>
      <c r="AO52" s="36"/>
      <c r="AP52" s="36"/>
      <c r="AQ52" s="31">
        <v>32500000000</v>
      </c>
      <c r="AR52" s="31">
        <v>32500000000</v>
      </c>
      <c r="AS52" s="32">
        <v>0</v>
      </c>
      <c r="AT52" s="32">
        <v>0</v>
      </c>
      <c r="AU52" s="31">
        <v>8071853700</v>
      </c>
      <c r="AV52" s="31">
        <v>24428146300</v>
      </c>
      <c r="AW52" s="31">
        <v>8071853700</v>
      </c>
      <c r="AX52" s="32">
        <v>0</v>
      </c>
      <c r="AY52" s="31">
        <v>8071853700</v>
      </c>
      <c r="AZ52" s="32">
        <v>0</v>
      </c>
      <c r="BA52" s="31">
        <v>8071853700</v>
      </c>
      <c r="BB52" s="32">
        <v>0</v>
      </c>
      <c r="BC52" s="32">
        <v>0</v>
      </c>
      <c r="BD52" s="29">
        <f t="shared" si="20"/>
        <v>0.24836472923076924</v>
      </c>
      <c r="BE52" s="29">
        <f t="shared" si="21"/>
        <v>0.24836472923076924</v>
      </c>
    </row>
    <row r="53" spans="2:57" ht="18" customHeight="1" x14ac:dyDescent="0.3">
      <c r="B53" s="35" t="s">
        <v>15</v>
      </c>
      <c r="C53" s="36"/>
      <c r="D53" s="35" t="s">
        <v>26</v>
      </c>
      <c r="E53" s="36"/>
      <c r="F53" s="35" t="s">
        <v>26</v>
      </c>
      <c r="G53" s="36"/>
      <c r="H53" s="35" t="s">
        <v>45</v>
      </c>
      <c r="I53" s="36"/>
      <c r="J53" s="35" t="s">
        <v>33</v>
      </c>
      <c r="K53" s="36"/>
      <c r="L53" s="36"/>
      <c r="M53" s="35"/>
      <c r="N53" s="36"/>
      <c r="O53" s="36"/>
      <c r="P53" s="35"/>
      <c r="Q53" s="36"/>
      <c r="R53" s="35"/>
      <c r="S53" s="36"/>
      <c r="T53" s="37" t="s">
        <v>48</v>
      </c>
      <c r="U53" s="36"/>
      <c r="V53" s="36"/>
      <c r="W53" s="36"/>
      <c r="X53" s="36"/>
      <c r="Y53" s="36"/>
      <c r="Z53" s="36"/>
      <c r="AA53" s="36"/>
      <c r="AB53" s="35" t="s">
        <v>17</v>
      </c>
      <c r="AC53" s="36"/>
      <c r="AD53" s="36"/>
      <c r="AE53" s="36"/>
      <c r="AF53" s="36"/>
      <c r="AG53" s="35" t="s">
        <v>18</v>
      </c>
      <c r="AH53" s="36"/>
      <c r="AI53" s="36"/>
      <c r="AJ53" s="30" t="s">
        <v>19</v>
      </c>
      <c r="AK53" s="38" t="s">
        <v>20</v>
      </c>
      <c r="AL53" s="36"/>
      <c r="AM53" s="36"/>
      <c r="AN53" s="36"/>
      <c r="AO53" s="36"/>
      <c r="AP53" s="36"/>
      <c r="AQ53" s="31">
        <v>23000000000</v>
      </c>
      <c r="AR53" s="31">
        <v>23000000000</v>
      </c>
      <c r="AS53" s="32">
        <v>0</v>
      </c>
      <c r="AT53" s="32">
        <v>0</v>
      </c>
      <c r="AU53" s="31">
        <v>5732953300</v>
      </c>
      <c r="AV53" s="31">
        <v>17267046700</v>
      </c>
      <c r="AW53" s="31">
        <v>5732953300</v>
      </c>
      <c r="AX53" s="32">
        <v>0</v>
      </c>
      <c r="AY53" s="31">
        <v>5732953300</v>
      </c>
      <c r="AZ53" s="32">
        <v>0</v>
      </c>
      <c r="BA53" s="31">
        <v>5732953300</v>
      </c>
      <c r="BB53" s="32">
        <v>0</v>
      </c>
      <c r="BC53" s="32">
        <v>0</v>
      </c>
      <c r="BD53" s="29">
        <f t="shared" si="20"/>
        <v>0.24925883913043478</v>
      </c>
      <c r="BE53" s="29">
        <f t="shared" si="21"/>
        <v>0.24925883913043478</v>
      </c>
    </row>
    <row r="54" spans="2:57" ht="18" customHeight="1" x14ac:dyDescent="0.3">
      <c r="B54" s="35" t="s">
        <v>15</v>
      </c>
      <c r="C54" s="36"/>
      <c r="D54" s="35" t="s">
        <v>26</v>
      </c>
      <c r="E54" s="36"/>
      <c r="F54" s="35" t="s">
        <v>26</v>
      </c>
      <c r="G54" s="36"/>
      <c r="H54" s="35" t="s">
        <v>45</v>
      </c>
      <c r="I54" s="36"/>
      <c r="J54" s="35" t="s">
        <v>49</v>
      </c>
      <c r="K54" s="36"/>
      <c r="L54" s="36"/>
      <c r="M54" s="35"/>
      <c r="N54" s="36"/>
      <c r="O54" s="36"/>
      <c r="P54" s="35"/>
      <c r="Q54" s="36"/>
      <c r="R54" s="35"/>
      <c r="S54" s="36"/>
      <c r="T54" s="37" t="s">
        <v>50</v>
      </c>
      <c r="U54" s="36"/>
      <c r="V54" s="36"/>
      <c r="W54" s="36"/>
      <c r="X54" s="36"/>
      <c r="Y54" s="36"/>
      <c r="Z54" s="36"/>
      <c r="AA54" s="36"/>
      <c r="AB54" s="35" t="s">
        <v>17</v>
      </c>
      <c r="AC54" s="36"/>
      <c r="AD54" s="36"/>
      <c r="AE54" s="36"/>
      <c r="AF54" s="36"/>
      <c r="AG54" s="35" t="s">
        <v>18</v>
      </c>
      <c r="AH54" s="36"/>
      <c r="AI54" s="36"/>
      <c r="AJ54" s="30" t="s">
        <v>19</v>
      </c>
      <c r="AK54" s="38" t="s">
        <v>20</v>
      </c>
      <c r="AL54" s="36"/>
      <c r="AM54" s="36"/>
      <c r="AN54" s="36"/>
      <c r="AO54" s="36"/>
      <c r="AP54" s="36"/>
      <c r="AQ54" s="31">
        <v>24127000000</v>
      </c>
      <c r="AR54" s="31">
        <v>24127000000</v>
      </c>
      <c r="AS54" s="32">
        <v>0</v>
      </c>
      <c r="AT54" s="32">
        <v>0</v>
      </c>
      <c r="AU54" s="31">
        <v>3089785667</v>
      </c>
      <c r="AV54" s="31">
        <v>21037214333</v>
      </c>
      <c r="AW54" s="31">
        <v>3089785667</v>
      </c>
      <c r="AX54" s="32">
        <v>0</v>
      </c>
      <c r="AY54" s="31">
        <v>3089785667</v>
      </c>
      <c r="AZ54" s="32">
        <v>0</v>
      </c>
      <c r="BA54" s="31">
        <v>3089785667</v>
      </c>
      <c r="BB54" s="32">
        <v>0</v>
      </c>
      <c r="BC54" s="32">
        <v>0</v>
      </c>
      <c r="BD54" s="29">
        <f t="shared" si="20"/>
        <v>0.12806340062999957</v>
      </c>
      <c r="BE54" s="29">
        <f t="shared" si="21"/>
        <v>0.12806340062999957</v>
      </c>
    </row>
    <row r="55" spans="2:57" ht="18" customHeight="1" x14ac:dyDescent="0.3">
      <c r="B55" s="35" t="s">
        <v>15</v>
      </c>
      <c r="C55" s="36"/>
      <c r="D55" s="35" t="s">
        <v>26</v>
      </c>
      <c r="E55" s="36"/>
      <c r="F55" s="35" t="s">
        <v>26</v>
      </c>
      <c r="G55" s="36"/>
      <c r="H55" s="35" t="s">
        <v>45</v>
      </c>
      <c r="I55" s="36"/>
      <c r="J55" s="35" t="s">
        <v>51</v>
      </c>
      <c r="K55" s="36"/>
      <c r="L55" s="36"/>
      <c r="M55" s="35"/>
      <c r="N55" s="36"/>
      <c r="O55" s="36"/>
      <c r="P55" s="35"/>
      <c r="Q55" s="36"/>
      <c r="R55" s="35"/>
      <c r="S55" s="36"/>
      <c r="T55" s="37" t="s">
        <v>52</v>
      </c>
      <c r="U55" s="36"/>
      <c r="V55" s="36"/>
      <c r="W55" s="36"/>
      <c r="X55" s="36"/>
      <c r="Y55" s="36"/>
      <c r="Z55" s="36"/>
      <c r="AA55" s="36"/>
      <c r="AB55" s="35" t="s">
        <v>17</v>
      </c>
      <c r="AC55" s="36"/>
      <c r="AD55" s="36"/>
      <c r="AE55" s="36"/>
      <c r="AF55" s="36"/>
      <c r="AG55" s="35" t="s">
        <v>18</v>
      </c>
      <c r="AH55" s="36"/>
      <c r="AI55" s="36"/>
      <c r="AJ55" s="30" t="s">
        <v>19</v>
      </c>
      <c r="AK55" s="38" t="s">
        <v>20</v>
      </c>
      <c r="AL55" s="36"/>
      <c r="AM55" s="36"/>
      <c r="AN55" s="36"/>
      <c r="AO55" s="36"/>
      <c r="AP55" s="36"/>
      <c r="AQ55" s="31">
        <v>11700000000</v>
      </c>
      <c r="AR55" s="31">
        <v>11700000000</v>
      </c>
      <c r="AS55" s="32">
        <v>0</v>
      </c>
      <c r="AT55" s="32">
        <v>0</v>
      </c>
      <c r="AU55" s="31">
        <v>2603314500</v>
      </c>
      <c r="AV55" s="31">
        <v>9096685500</v>
      </c>
      <c r="AW55" s="31">
        <v>2603314500</v>
      </c>
      <c r="AX55" s="32">
        <v>0</v>
      </c>
      <c r="AY55" s="31">
        <v>2603314500</v>
      </c>
      <c r="AZ55" s="32">
        <v>0</v>
      </c>
      <c r="BA55" s="31">
        <v>2603314500</v>
      </c>
      <c r="BB55" s="32">
        <v>0</v>
      </c>
      <c r="BC55" s="32">
        <v>0</v>
      </c>
      <c r="BD55" s="29">
        <f t="shared" si="20"/>
        <v>0.22250551282051281</v>
      </c>
      <c r="BE55" s="29">
        <f t="shared" si="21"/>
        <v>0.22250551282051281</v>
      </c>
    </row>
    <row r="56" spans="2:57" ht="18" customHeight="1" x14ac:dyDescent="0.3">
      <c r="B56" s="35" t="s">
        <v>15</v>
      </c>
      <c r="C56" s="36"/>
      <c r="D56" s="35" t="s">
        <v>26</v>
      </c>
      <c r="E56" s="36"/>
      <c r="F56" s="35" t="s">
        <v>26</v>
      </c>
      <c r="G56" s="36"/>
      <c r="H56" s="35" t="s">
        <v>45</v>
      </c>
      <c r="I56" s="36"/>
      <c r="J56" s="35" t="s">
        <v>53</v>
      </c>
      <c r="K56" s="36"/>
      <c r="L56" s="36"/>
      <c r="M56" s="35"/>
      <c r="N56" s="36"/>
      <c r="O56" s="36"/>
      <c r="P56" s="35"/>
      <c r="Q56" s="36"/>
      <c r="R56" s="35"/>
      <c r="S56" s="36"/>
      <c r="T56" s="37" t="s">
        <v>54</v>
      </c>
      <c r="U56" s="36"/>
      <c r="V56" s="36"/>
      <c r="W56" s="36"/>
      <c r="X56" s="36"/>
      <c r="Y56" s="36"/>
      <c r="Z56" s="36"/>
      <c r="AA56" s="36"/>
      <c r="AB56" s="35" t="s">
        <v>17</v>
      </c>
      <c r="AC56" s="36"/>
      <c r="AD56" s="36"/>
      <c r="AE56" s="36"/>
      <c r="AF56" s="36"/>
      <c r="AG56" s="35" t="s">
        <v>18</v>
      </c>
      <c r="AH56" s="36"/>
      <c r="AI56" s="36"/>
      <c r="AJ56" s="30" t="s">
        <v>19</v>
      </c>
      <c r="AK56" s="38" t="s">
        <v>20</v>
      </c>
      <c r="AL56" s="36"/>
      <c r="AM56" s="36"/>
      <c r="AN56" s="36"/>
      <c r="AO56" s="36"/>
      <c r="AP56" s="36"/>
      <c r="AQ56" s="31">
        <v>2900000000</v>
      </c>
      <c r="AR56" s="31">
        <v>2900000000</v>
      </c>
      <c r="AS56" s="32">
        <v>0</v>
      </c>
      <c r="AT56" s="32">
        <v>0</v>
      </c>
      <c r="AU56" s="31">
        <v>602299000</v>
      </c>
      <c r="AV56" s="31">
        <v>2297701000</v>
      </c>
      <c r="AW56" s="31">
        <v>602299000</v>
      </c>
      <c r="AX56" s="32">
        <v>0</v>
      </c>
      <c r="AY56" s="31">
        <v>602299000</v>
      </c>
      <c r="AZ56" s="32">
        <v>0</v>
      </c>
      <c r="BA56" s="31">
        <v>602299000</v>
      </c>
      <c r="BB56" s="32">
        <v>0</v>
      </c>
      <c r="BC56" s="32">
        <v>0</v>
      </c>
      <c r="BD56" s="29">
        <f t="shared" si="20"/>
        <v>0.2076893103448276</v>
      </c>
      <c r="BE56" s="29">
        <f t="shared" si="21"/>
        <v>0.2076893103448276</v>
      </c>
    </row>
    <row r="57" spans="2:57" ht="18" customHeight="1" x14ac:dyDescent="0.3">
      <c r="B57" s="35" t="s">
        <v>15</v>
      </c>
      <c r="C57" s="36"/>
      <c r="D57" s="35" t="s">
        <v>26</v>
      </c>
      <c r="E57" s="36"/>
      <c r="F57" s="35" t="s">
        <v>26</v>
      </c>
      <c r="G57" s="36"/>
      <c r="H57" s="35" t="s">
        <v>45</v>
      </c>
      <c r="I57" s="36"/>
      <c r="J57" s="35" t="s">
        <v>35</v>
      </c>
      <c r="K57" s="36"/>
      <c r="L57" s="36"/>
      <c r="M57" s="35"/>
      <c r="N57" s="36"/>
      <c r="O57" s="36"/>
      <c r="P57" s="35"/>
      <c r="Q57" s="36"/>
      <c r="R57" s="35"/>
      <c r="S57" s="36"/>
      <c r="T57" s="37" t="s">
        <v>55</v>
      </c>
      <c r="U57" s="36"/>
      <c r="V57" s="36"/>
      <c r="W57" s="36"/>
      <c r="X57" s="36"/>
      <c r="Y57" s="36"/>
      <c r="Z57" s="36"/>
      <c r="AA57" s="36"/>
      <c r="AB57" s="35" t="s">
        <v>17</v>
      </c>
      <c r="AC57" s="36"/>
      <c r="AD57" s="36"/>
      <c r="AE57" s="36"/>
      <c r="AF57" s="36"/>
      <c r="AG57" s="35" t="s">
        <v>18</v>
      </c>
      <c r="AH57" s="36"/>
      <c r="AI57" s="36"/>
      <c r="AJ57" s="30" t="s">
        <v>19</v>
      </c>
      <c r="AK57" s="38" t="s">
        <v>20</v>
      </c>
      <c r="AL57" s="36"/>
      <c r="AM57" s="36"/>
      <c r="AN57" s="36"/>
      <c r="AO57" s="36"/>
      <c r="AP57" s="36"/>
      <c r="AQ57" s="31">
        <v>8800000000</v>
      </c>
      <c r="AR57" s="31">
        <v>8800000000</v>
      </c>
      <c r="AS57" s="32">
        <v>0</v>
      </c>
      <c r="AT57" s="32">
        <v>0</v>
      </c>
      <c r="AU57" s="31">
        <v>1952646500</v>
      </c>
      <c r="AV57" s="31">
        <v>6847353500</v>
      </c>
      <c r="AW57" s="31">
        <v>1952646500</v>
      </c>
      <c r="AX57" s="32">
        <v>0</v>
      </c>
      <c r="AY57" s="31">
        <v>1952646500</v>
      </c>
      <c r="AZ57" s="32">
        <v>0</v>
      </c>
      <c r="BA57" s="31">
        <v>1952646500</v>
      </c>
      <c r="BB57" s="32">
        <v>0</v>
      </c>
      <c r="BC57" s="32">
        <v>0</v>
      </c>
      <c r="BD57" s="29">
        <f t="shared" si="20"/>
        <v>0.22189164772727274</v>
      </c>
      <c r="BE57" s="29">
        <f t="shared" si="21"/>
        <v>0.22189164772727274</v>
      </c>
    </row>
    <row r="58" spans="2:57" ht="18" customHeight="1" x14ac:dyDescent="0.3">
      <c r="B58" s="35" t="s">
        <v>15</v>
      </c>
      <c r="C58" s="36"/>
      <c r="D58" s="35" t="s">
        <v>26</v>
      </c>
      <c r="E58" s="36"/>
      <c r="F58" s="35" t="s">
        <v>26</v>
      </c>
      <c r="G58" s="36"/>
      <c r="H58" s="35" t="s">
        <v>45</v>
      </c>
      <c r="I58" s="36"/>
      <c r="J58" s="35" t="s">
        <v>37</v>
      </c>
      <c r="K58" s="36"/>
      <c r="L58" s="36"/>
      <c r="M58" s="35"/>
      <c r="N58" s="36"/>
      <c r="O58" s="36"/>
      <c r="P58" s="35"/>
      <c r="Q58" s="36"/>
      <c r="R58" s="35"/>
      <c r="S58" s="36"/>
      <c r="T58" s="37" t="s">
        <v>56</v>
      </c>
      <c r="U58" s="36"/>
      <c r="V58" s="36"/>
      <c r="W58" s="36"/>
      <c r="X58" s="36"/>
      <c r="Y58" s="36"/>
      <c r="Z58" s="36"/>
      <c r="AA58" s="36"/>
      <c r="AB58" s="35" t="s">
        <v>17</v>
      </c>
      <c r="AC58" s="36"/>
      <c r="AD58" s="36"/>
      <c r="AE58" s="36"/>
      <c r="AF58" s="36"/>
      <c r="AG58" s="35" t="s">
        <v>18</v>
      </c>
      <c r="AH58" s="36"/>
      <c r="AI58" s="36"/>
      <c r="AJ58" s="30" t="s">
        <v>19</v>
      </c>
      <c r="AK58" s="38" t="s">
        <v>20</v>
      </c>
      <c r="AL58" s="36"/>
      <c r="AM58" s="36"/>
      <c r="AN58" s="36"/>
      <c r="AO58" s="36"/>
      <c r="AP58" s="36"/>
      <c r="AQ58" s="31">
        <v>1500000000</v>
      </c>
      <c r="AR58" s="31">
        <v>1500000000</v>
      </c>
      <c r="AS58" s="32">
        <v>0</v>
      </c>
      <c r="AT58" s="32">
        <v>0</v>
      </c>
      <c r="AU58" s="31">
        <v>325797400</v>
      </c>
      <c r="AV58" s="31">
        <v>1174202600</v>
      </c>
      <c r="AW58" s="31">
        <v>325797400</v>
      </c>
      <c r="AX58" s="32">
        <v>0</v>
      </c>
      <c r="AY58" s="31">
        <v>325797400</v>
      </c>
      <c r="AZ58" s="32">
        <v>0</v>
      </c>
      <c r="BA58" s="31">
        <v>325797400</v>
      </c>
      <c r="BB58" s="32">
        <v>0</v>
      </c>
      <c r="BC58" s="32">
        <v>0</v>
      </c>
      <c r="BD58" s="29">
        <f t="shared" si="20"/>
        <v>0.21719826666666667</v>
      </c>
      <c r="BE58" s="29">
        <f t="shared" si="21"/>
        <v>0.21719826666666667</v>
      </c>
    </row>
    <row r="59" spans="2:57" ht="18" customHeight="1" x14ac:dyDescent="0.3">
      <c r="B59" s="35" t="s">
        <v>15</v>
      </c>
      <c r="C59" s="36"/>
      <c r="D59" s="35" t="s">
        <v>26</v>
      </c>
      <c r="E59" s="36"/>
      <c r="F59" s="35" t="s">
        <v>26</v>
      </c>
      <c r="G59" s="36"/>
      <c r="H59" s="35" t="s">
        <v>45</v>
      </c>
      <c r="I59" s="36"/>
      <c r="J59" s="35" t="s">
        <v>39</v>
      </c>
      <c r="K59" s="36"/>
      <c r="L59" s="36"/>
      <c r="M59" s="35"/>
      <c r="N59" s="36"/>
      <c r="O59" s="36"/>
      <c r="P59" s="35"/>
      <c r="Q59" s="36"/>
      <c r="R59" s="35"/>
      <c r="S59" s="36"/>
      <c r="T59" s="37" t="s">
        <v>57</v>
      </c>
      <c r="U59" s="36"/>
      <c r="V59" s="36"/>
      <c r="W59" s="36"/>
      <c r="X59" s="36"/>
      <c r="Y59" s="36"/>
      <c r="Z59" s="36"/>
      <c r="AA59" s="36"/>
      <c r="AB59" s="35" t="s">
        <v>17</v>
      </c>
      <c r="AC59" s="36"/>
      <c r="AD59" s="36"/>
      <c r="AE59" s="36"/>
      <c r="AF59" s="36"/>
      <c r="AG59" s="35" t="s">
        <v>18</v>
      </c>
      <c r="AH59" s="36"/>
      <c r="AI59" s="36"/>
      <c r="AJ59" s="30" t="s">
        <v>19</v>
      </c>
      <c r="AK59" s="38" t="s">
        <v>20</v>
      </c>
      <c r="AL59" s="36"/>
      <c r="AM59" s="36"/>
      <c r="AN59" s="36"/>
      <c r="AO59" s="36"/>
      <c r="AP59" s="36"/>
      <c r="AQ59" s="31">
        <v>1500000000</v>
      </c>
      <c r="AR59" s="31">
        <v>1500000000</v>
      </c>
      <c r="AS59" s="32">
        <v>0</v>
      </c>
      <c r="AT59" s="32">
        <v>0</v>
      </c>
      <c r="AU59" s="31">
        <v>325797400</v>
      </c>
      <c r="AV59" s="31">
        <v>1174202600</v>
      </c>
      <c r="AW59" s="31">
        <v>325797400</v>
      </c>
      <c r="AX59" s="32">
        <v>0</v>
      </c>
      <c r="AY59" s="31">
        <v>325797400</v>
      </c>
      <c r="AZ59" s="32">
        <v>0</v>
      </c>
      <c r="BA59" s="31">
        <v>325797400</v>
      </c>
      <c r="BB59" s="32">
        <v>0</v>
      </c>
      <c r="BC59" s="32">
        <v>0</v>
      </c>
      <c r="BD59" s="29">
        <f t="shared" si="20"/>
        <v>0.21719826666666667</v>
      </c>
      <c r="BE59" s="29">
        <f t="shared" si="21"/>
        <v>0.21719826666666667</v>
      </c>
    </row>
    <row r="60" spans="2:57" ht="18" customHeight="1" x14ac:dyDescent="0.3">
      <c r="B60" s="35" t="s">
        <v>15</v>
      </c>
      <c r="C60" s="36"/>
      <c r="D60" s="35" t="s">
        <v>26</v>
      </c>
      <c r="E60" s="36"/>
      <c r="F60" s="35" t="s">
        <v>26</v>
      </c>
      <c r="G60" s="36"/>
      <c r="H60" s="35" t="s">
        <v>45</v>
      </c>
      <c r="I60" s="36"/>
      <c r="J60" s="35" t="s">
        <v>41</v>
      </c>
      <c r="K60" s="36"/>
      <c r="L60" s="36"/>
      <c r="M60" s="35"/>
      <c r="N60" s="36"/>
      <c r="O60" s="36"/>
      <c r="P60" s="35"/>
      <c r="Q60" s="36"/>
      <c r="R60" s="35"/>
      <c r="S60" s="36"/>
      <c r="T60" s="37" t="s">
        <v>58</v>
      </c>
      <c r="U60" s="36"/>
      <c r="V60" s="36"/>
      <c r="W60" s="36"/>
      <c r="X60" s="36"/>
      <c r="Y60" s="36"/>
      <c r="Z60" s="36"/>
      <c r="AA60" s="36"/>
      <c r="AB60" s="35" t="s">
        <v>17</v>
      </c>
      <c r="AC60" s="36"/>
      <c r="AD60" s="36"/>
      <c r="AE60" s="36"/>
      <c r="AF60" s="36"/>
      <c r="AG60" s="35" t="s">
        <v>18</v>
      </c>
      <c r="AH60" s="36"/>
      <c r="AI60" s="36"/>
      <c r="AJ60" s="30" t="s">
        <v>19</v>
      </c>
      <c r="AK60" s="38" t="s">
        <v>20</v>
      </c>
      <c r="AL60" s="36"/>
      <c r="AM60" s="36"/>
      <c r="AN60" s="36"/>
      <c r="AO60" s="36"/>
      <c r="AP60" s="36"/>
      <c r="AQ60" s="31">
        <v>3000000000</v>
      </c>
      <c r="AR60" s="31">
        <v>3000000000</v>
      </c>
      <c r="AS60" s="32">
        <v>0</v>
      </c>
      <c r="AT60" s="32">
        <v>0</v>
      </c>
      <c r="AU60" s="31">
        <v>651151500</v>
      </c>
      <c r="AV60" s="31">
        <v>2348848500</v>
      </c>
      <c r="AW60" s="31">
        <v>651151500</v>
      </c>
      <c r="AX60" s="32">
        <v>0</v>
      </c>
      <c r="AY60" s="31">
        <v>651151500</v>
      </c>
      <c r="AZ60" s="32">
        <v>0</v>
      </c>
      <c r="BA60" s="31">
        <v>422868500</v>
      </c>
      <c r="BB60" s="31">
        <v>228283000</v>
      </c>
      <c r="BC60" s="32">
        <v>0</v>
      </c>
      <c r="BD60" s="29">
        <f t="shared" si="20"/>
        <v>0.21705050000000001</v>
      </c>
      <c r="BE60" s="29">
        <f t="shared" si="21"/>
        <v>0.21705050000000001</v>
      </c>
    </row>
    <row r="61" spans="2:57" ht="18" customHeight="1" x14ac:dyDescent="0.3">
      <c r="B61" s="39" t="s">
        <v>15</v>
      </c>
      <c r="C61" s="36"/>
      <c r="D61" s="39" t="s">
        <v>26</v>
      </c>
      <c r="E61" s="36"/>
      <c r="F61" s="39" t="s">
        <v>26</v>
      </c>
      <c r="G61" s="36"/>
      <c r="H61" s="39" t="s">
        <v>59</v>
      </c>
      <c r="I61" s="36"/>
      <c r="J61" s="39"/>
      <c r="K61" s="36"/>
      <c r="L61" s="36"/>
      <c r="M61" s="39"/>
      <c r="N61" s="36"/>
      <c r="O61" s="36"/>
      <c r="P61" s="39"/>
      <c r="Q61" s="36"/>
      <c r="R61" s="39"/>
      <c r="S61" s="36"/>
      <c r="T61" s="40" t="s">
        <v>60</v>
      </c>
      <c r="U61" s="36"/>
      <c r="V61" s="36"/>
      <c r="W61" s="36"/>
      <c r="X61" s="36"/>
      <c r="Y61" s="36"/>
      <c r="Z61" s="36"/>
      <c r="AA61" s="36"/>
      <c r="AB61" s="39" t="s">
        <v>17</v>
      </c>
      <c r="AC61" s="36"/>
      <c r="AD61" s="36"/>
      <c r="AE61" s="36"/>
      <c r="AF61" s="36"/>
      <c r="AG61" s="39" t="s">
        <v>18</v>
      </c>
      <c r="AH61" s="36"/>
      <c r="AI61" s="36"/>
      <c r="AJ61" s="26" t="s">
        <v>19</v>
      </c>
      <c r="AK61" s="41" t="s">
        <v>20</v>
      </c>
      <c r="AL61" s="36"/>
      <c r="AM61" s="36"/>
      <c r="AN61" s="36"/>
      <c r="AO61" s="36"/>
      <c r="AP61" s="36"/>
      <c r="AQ61" s="27">
        <v>23948000000</v>
      </c>
      <c r="AR61" s="27">
        <v>23948000000</v>
      </c>
      <c r="AS61" s="28">
        <v>0</v>
      </c>
      <c r="AT61" s="28">
        <v>0</v>
      </c>
      <c r="AU61" s="27">
        <v>4574178173</v>
      </c>
      <c r="AV61" s="27">
        <v>19373821827</v>
      </c>
      <c r="AW61" s="27">
        <v>4574178173</v>
      </c>
      <c r="AX61" s="28">
        <v>0</v>
      </c>
      <c r="AY61" s="27">
        <v>4574178173</v>
      </c>
      <c r="AZ61" s="28">
        <v>0</v>
      </c>
      <c r="BA61" s="27">
        <v>4574178173</v>
      </c>
      <c r="BB61" s="28">
        <v>0</v>
      </c>
      <c r="BC61" s="28">
        <v>0</v>
      </c>
      <c r="BD61" s="29">
        <f t="shared" si="20"/>
        <v>0.1910046005094371</v>
      </c>
      <c r="BE61" s="29">
        <f t="shared" si="21"/>
        <v>0.1910046005094371</v>
      </c>
    </row>
    <row r="62" spans="2:57" ht="18" customHeight="1" x14ac:dyDescent="0.3">
      <c r="B62" s="39" t="s">
        <v>15</v>
      </c>
      <c r="C62" s="36"/>
      <c r="D62" s="39" t="s">
        <v>26</v>
      </c>
      <c r="E62" s="36"/>
      <c r="F62" s="39" t="s">
        <v>26</v>
      </c>
      <c r="G62" s="36"/>
      <c r="H62" s="39" t="s">
        <v>59</v>
      </c>
      <c r="I62" s="36"/>
      <c r="J62" s="39" t="s">
        <v>30</v>
      </c>
      <c r="K62" s="36"/>
      <c r="L62" s="36"/>
      <c r="M62" s="39"/>
      <c r="N62" s="36"/>
      <c r="O62" s="36"/>
      <c r="P62" s="39"/>
      <c r="Q62" s="36"/>
      <c r="R62" s="39"/>
      <c r="S62" s="36"/>
      <c r="T62" s="40" t="s">
        <v>61</v>
      </c>
      <c r="U62" s="36"/>
      <c r="V62" s="36"/>
      <c r="W62" s="36"/>
      <c r="X62" s="36"/>
      <c r="Y62" s="36"/>
      <c r="Z62" s="36"/>
      <c r="AA62" s="36"/>
      <c r="AB62" s="39" t="s">
        <v>17</v>
      </c>
      <c r="AC62" s="36"/>
      <c r="AD62" s="36"/>
      <c r="AE62" s="36"/>
      <c r="AF62" s="36"/>
      <c r="AG62" s="39" t="s">
        <v>18</v>
      </c>
      <c r="AH62" s="36"/>
      <c r="AI62" s="36"/>
      <c r="AJ62" s="26" t="s">
        <v>19</v>
      </c>
      <c r="AK62" s="41" t="s">
        <v>20</v>
      </c>
      <c r="AL62" s="36"/>
      <c r="AM62" s="36"/>
      <c r="AN62" s="36"/>
      <c r="AO62" s="36"/>
      <c r="AP62" s="36"/>
      <c r="AQ62" s="27">
        <v>15448000000</v>
      </c>
      <c r="AR62" s="27">
        <v>15448000000</v>
      </c>
      <c r="AS62" s="28">
        <v>0</v>
      </c>
      <c r="AT62" s="28">
        <v>0</v>
      </c>
      <c r="AU62" s="27">
        <v>2536382829</v>
      </c>
      <c r="AV62" s="27">
        <v>12911617171</v>
      </c>
      <c r="AW62" s="27">
        <v>2536382829</v>
      </c>
      <c r="AX62" s="28">
        <v>0</v>
      </c>
      <c r="AY62" s="27">
        <v>2536382829</v>
      </c>
      <c r="AZ62" s="28">
        <v>0</v>
      </c>
      <c r="BA62" s="27">
        <v>2536382829</v>
      </c>
      <c r="BB62" s="28">
        <v>0</v>
      </c>
      <c r="BC62" s="28">
        <v>0</v>
      </c>
      <c r="BD62" s="29">
        <f t="shared" si="20"/>
        <v>0.16418842756343863</v>
      </c>
      <c r="BE62" s="29">
        <f t="shared" si="21"/>
        <v>0.16418842756343863</v>
      </c>
    </row>
    <row r="63" spans="2:57" ht="18" customHeight="1" x14ac:dyDescent="0.3">
      <c r="B63" s="35" t="s">
        <v>15</v>
      </c>
      <c r="C63" s="36"/>
      <c r="D63" s="35" t="s">
        <v>26</v>
      </c>
      <c r="E63" s="36"/>
      <c r="F63" s="35" t="s">
        <v>26</v>
      </c>
      <c r="G63" s="36"/>
      <c r="H63" s="35" t="s">
        <v>59</v>
      </c>
      <c r="I63" s="36"/>
      <c r="J63" s="35" t="s">
        <v>30</v>
      </c>
      <c r="K63" s="36"/>
      <c r="L63" s="36"/>
      <c r="M63" s="35" t="s">
        <v>30</v>
      </c>
      <c r="N63" s="36"/>
      <c r="O63" s="36"/>
      <c r="P63" s="35"/>
      <c r="Q63" s="36"/>
      <c r="R63" s="35"/>
      <c r="S63" s="36"/>
      <c r="T63" s="37" t="s">
        <v>62</v>
      </c>
      <c r="U63" s="36"/>
      <c r="V63" s="36"/>
      <c r="W63" s="36"/>
      <c r="X63" s="36"/>
      <c r="Y63" s="36"/>
      <c r="Z63" s="36"/>
      <c r="AA63" s="36"/>
      <c r="AB63" s="35" t="s">
        <v>17</v>
      </c>
      <c r="AC63" s="36"/>
      <c r="AD63" s="36"/>
      <c r="AE63" s="36"/>
      <c r="AF63" s="36"/>
      <c r="AG63" s="35" t="s">
        <v>18</v>
      </c>
      <c r="AH63" s="36"/>
      <c r="AI63" s="36"/>
      <c r="AJ63" s="30" t="s">
        <v>19</v>
      </c>
      <c r="AK63" s="38" t="s">
        <v>20</v>
      </c>
      <c r="AL63" s="36"/>
      <c r="AM63" s="36"/>
      <c r="AN63" s="36"/>
      <c r="AO63" s="36"/>
      <c r="AP63" s="36"/>
      <c r="AQ63" s="31">
        <v>14448000000</v>
      </c>
      <c r="AR63" s="31">
        <v>14448000000</v>
      </c>
      <c r="AS63" s="32">
        <v>0</v>
      </c>
      <c r="AT63" s="32">
        <v>0</v>
      </c>
      <c r="AU63" s="31">
        <v>2235533647</v>
      </c>
      <c r="AV63" s="31">
        <v>12212466353</v>
      </c>
      <c r="AW63" s="31">
        <v>2235533647</v>
      </c>
      <c r="AX63" s="32">
        <v>0</v>
      </c>
      <c r="AY63" s="31">
        <v>2235533647</v>
      </c>
      <c r="AZ63" s="32">
        <v>0</v>
      </c>
      <c r="BA63" s="31">
        <v>2235533647</v>
      </c>
      <c r="BB63" s="32">
        <v>0</v>
      </c>
      <c r="BC63" s="32">
        <v>0</v>
      </c>
      <c r="BD63" s="29">
        <f t="shared" si="20"/>
        <v>0.15472962673034329</v>
      </c>
      <c r="BE63" s="29">
        <f t="shared" si="21"/>
        <v>0.15472962673034329</v>
      </c>
    </row>
    <row r="64" spans="2:57" ht="18" customHeight="1" x14ac:dyDescent="0.3">
      <c r="B64" s="35" t="s">
        <v>15</v>
      </c>
      <c r="C64" s="36"/>
      <c r="D64" s="35" t="s">
        <v>26</v>
      </c>
      <c r="E64" s="36"/>
      <c r="F64" s="35" t="s">
        <v>26</v>
      </c>
      <c r="G64" s="36"/>
      <c r="H64" s="35" t="s">
        <v>59</v>
      </c>
      <c r="I64" s="36"/>
      <c r="J64" s="35" t="s">
        <v>30</v>
      </c>
      <c r="K64" s="36"/>
      <c r="L64" s="36"/>
      <c r="M64" s="35" t="s">
        <v>33</v>
      </c>
      <c r="N64" s="36"/>
      <c r="O64" s="36"/>
      <c r="P64" s="35"/>
      <c r="Q64" s="36"/>
      <c r="R64" s="35"/>
      <c r="S64" s="36"/>
      <c r="T64" s="37" t="s">
        <v>63</v>
      </c>
      <c r="U64" s="36"/>
      <c r="V64" s="36"/>
      <c r="W64" s="36"/>
      <c r="X64" s="36"/>
      <c r="Y64" s="36"/>
      <c r="Z64" s="36"/>
      <c r="AA64" s="36"/>
      <c r="AB64" s="35" t="s">
        <v>17</v>
      </c>
      <c r="AC64" s="36"/>
      <c r="AD64" s="36"/>
      <c r="AE64" s="36"/>
      <c r="AF64" s="36"/>
      <c r="AG64" s="35" t="s">
        <v>18</v>
      </c>
      <c r="AH64" s="36"/>
      <c r="AI64" s="36"/>
      <c r="AJ64" s="30" t="s">
        <v>19</v>
      </c>
      <c r="AK64" s="38" t="s">
        <v>20</v>
      </c>
      <c r="AL64" s="36"/>
      <c r="AM64" s="36"/>
      <c r="AN64" s="36"/>
      <c r="AO64" s="36"/>
      <c r="AP64" s="36"/>
      <c r="AQ64" s="31">
        <v>1000000000</v>
      </c>
      <c r="AR64" s="31">
        <v>1000000000</v>
      </c>
      <c r="AS64" s="32">
        <v>0</v>
      </c>
      <c r="AT64" s="32">
        <v>0</v>
      </c>
      <c r="AU64" s="31">
        <v>300849182</v>
      </c>
      <c r="AV64" s="31">
        <v>699150818</v>
      </c>
      <c r="AW64" s="31">
        <v>300849182</v>
      </c>
      <c r="AX64" s="32">
        <v>0</v>
      </c>
      <c r="AY64" s="31">
        <v>300849182</v>
      </c>
      <c r="AZ64" s="32">
        <v>0</v>
      </c>
      <c r="BA64" s="31">
        <v>300849182</v>
      </c>
      <c r="BB64" s="32">
        <v>0</v>
      </c>
      <c r="BC64" s="32">
        <v>0</v>
      </c>
      <c r="BD64" s="29">
        <f t="shared" si="20"/>
        <v>0.30084918199999999</v>
      </c>
      <c r="BE64" s="29">
        <f t="shared" si="21"/>
        <v>0.30084918199999999</v>
      </c>
    </row>
    <row r="65" spans="2:57" ht="18" customHeight="1" x14ac:dyDescent="0.3">
      <c r="B65" s="35" t="s">
        <v>15</v>
      </c>
      <c r="C65" s="36"/>
      <c r="D65" s="35" t="s">
        <v>26</v>
      </c>
      <c r="E65" s="36"/>
      <c r="F65" s="35" t="s">
        <v>26</v>
      </c>
      <c r="G65" s="36"/>
      <c r="H65" s="35" t="s">
        <v>59</v>
      </c>
      <c r="I65" s="36"/>
      <c r="J65" s="35" t="s">
        <v>33</v>
      </c>
      <c r="K65" s="36"/>
      <c r="L65" s="36"/>
      <c r="M65" s="35"/>
      <c r="N65" s="36"/>
      <c r="O65" s="36"/>
      <c r="P65" s="35"/>
      <c r="Q65" s="36"/>
      <c r="R65" s="35"/>
      <c r="S65" s="36"/>
      <c r="T65" s="37" t="s">
        <v>64</v>
      </c>
      <c r="U65" s="36"/>
      <c r="V65" s="36"/>
      <c r="W65" s="36"/>
      <c r="X65" s="36"/>
      <c r="Y65" s="36"/>
      <c r="Z65" s="36"/>
      <c r="AA65" s="36"/>
      <c r="AB65" s="35" t="s">
        <v>17</v>
      </c>
      <c r="AC65" s="36"/>
      <c r="AD65" s="36"/>
      <c r="AE65" s="36"/>
      <c r="AF65" s="36"/>
      <c r="AG65" s="35" t="s">
        <v>18</v>
      </c>
      <c r="AH65" s="36"/>
      <c r="AI65" s="36"/>
      <c r="AJ65" s="30" t="s">
        <v>19</v>
      </c>
      <c r="AK65" s="38" t="s">
        <v>20</v>
      </c>
      <c r="AL65" s="36"/>
      <c r="AM65" s="36"/>
      <c r="AN65" s="36"/>
      <c r="AO65" s="36"/>
      <c r="AP65" s="36"/>
      <c r="AQ65" s="31">
        <v>3700000000</v>
      </c>
      <c r="AR65" s="31">
        <v>3700000000</v>
      </c>
      <c r="AS65" s="32">
        <v>0</v>
      </c>
      <c r="AT65" s="32">
        <v>0</v>
      </c>
      <c r="AU65" s="31">
        <v>881858342</v>
      </c>
      <c r="AV65" s="31">
        <v>2818141658</v>
      </c>
      <c r="AW65" s="31">
        <v>881858342</v>
      </c>
      <c r="AX65" s="32">
        <v>0</v>
      </c>
      <c r="AY65" s="31">
        <v>881858342</v>
      </c>
      <c r="AZ65" s="32">
        <v>0</v>
      </c>
      <c r="BA65" s="31">
        <v>881858342</v>
      </c>
      <c r="BB65" s="32">
        <v>0</v>
      </c>
      <c r="BC65" s="32">
        <v>0</v>
      </c>
      <c r="BD65" s="29">
        <f t="shared" si="20"/>
        <v>0.23834009243243243</v>
      </c>
      <c r="BE65" s="29">
        <f t="shared" si="21"/>
        <v>0.23834009243243243</v>
      </c>
    </row>
    <row r="66" spans="2:57" ht="18" customHeight="1" x14ac:dyDescent="0.3">
      <c r="B66" s="35" t="s">
        <v>15</v>
      </c>
      <c r="C66" s="36"/>
      <c r="D66" s="35" t="s">
        <v>26</v>
      </c>
      <c r="E66" s="36"/>
      <c r="F66" s="35" t="s">
        <v>26</v>
      </c>
      <c r="G66" s="36"/>
      <c r="H66" s="35" t="s">
        <v>59</v>
      </c>
      <c r="I66" s="36"/>
      <c r="J66" s="35" t="s">
        <v>65</v>
      </c>
      <c r="K66" s="36"/>
      <c r="L66" s="36"/>
      <c r="M66" s="35"/>
      <c r="N66" s="36"/>
      <c r="O66" s="36"/>
      <c r="P66" s="35"/>
      <c r="Q66" s="36"/>
      <c r="R66" s="35"/>
      <c r="S66" s="36"/>
      <c r="T66" s="37" t="s">
        <v>66</v>
      </c>
      <c r="U66" s="36"/>
      <c r="V66" s="36"/>
      <c r="W66" s="36"/>
      <c r="X66" s="36"/>
      <c r="Y66" s="36"/>
      <c r="Z66" s="36"/>
      <c r="AA66" s="36"/>
      <c r="AB66" s="35" t="s">
        <v>17</v>
      </c>
      <c r="AC66" s="36"/>
      <c r="AD66" s="36"/>
      <c r="AE66" s="36"/>
      <c r="AF66" s="36"/>
      <c r="AG66" s="35" t="s">
        <v>18</v>
      </c>
      <c r="AH66" s="36"/>
      <c r="AI66" s="36"/>
      <c r="AJ66" s="30" t="s">
        <v>19</v>
      </c>
      <c r="AK66" s="38" t="s">
        <v>20</v>
      </c>
      <c r="AL66" s="36"/>
      <c r="AM66" s="36"/>
      <c r="AN66" s="36"/>
      <c r="AO66" s="36"/>
      <c r="AP66" s="36"/>
      <c r="AQ66" s="31">
        <v>500000000</v>
      </c>
      <c r="AR66" s="31">
        <v>500000000</v>
      </c>
      <c r="AS66" s="32">
        <v>0</v>
      </c>
      <c r="AT66" s="32">
        <v>0</v>
      </c>
      <c r="AU66" s="31">
        <v>115421781</v>
      </c>
      <c r="AV66" s="31">
        <v>384578219</v>
      </c>
      <c r="AW66" s="31">
        <v>115421781</v>
      </c>
      <c r="AX66" s="32">
        <v>0</v>
      </c>
      <c r="AY66" s="31">
        <v>115421781</v>
      </c>
      <c r="AZ66" s="32">
        <v>0</v>
      </c>
      <c r="BA66" s="31">
        <v>115421781</v>
      </c>
      <c r="BB66" s="32">
        <v>0</v>
      </c>
      <c r="BC66" s="32">
        <v>0</v>
      </c>
      <c r="BD66" s="29">
        <f t="shared" si="20"/>
        <v>0.230843562</v>
      </c>
      <c r="BE66" s="29">
        <f t="shared" si="21"/>
        <v>0.230843562</v>
      </c>
    </row>
    <row r="67" spans="2:57" ht="18" customHeight="1" x14ac:dyDescent="0.3">
      <c r="B67" s="35" t="s">
        <v>15</v>
      </c>
      <c r="C67" s="36"/>
      <c r="D67" s="35" t="s">
        <v>26</v>
      </c>
      <c r="E67" s="36"/>
      <c r="F67" s="35" t="s">
        <v>26</v>
      </c>
      <c r="G67" s="36"/>
      <c r="H67" s="35" t="s">
        <v>59</v>
      </c>
      <c r="I67" s="36"/>
      <c r="J67" s="35" t="s">
        <v>67</v>
      </c>
      <c r="K67" s="36"/>
      <c r="L67" s="36"/>
      <c r="M67" s="35"/>
      <c r="N67" s="36"/>
      <c r="O67" s="36"/>
      <c r="P67" s="35"/>
      <c r="Q67" s="36"/>
      <c r="R67" s="35"/>
      <c r="S67" s="36"/>
      <c r="T67" s="37" t="s">
        <v>68</v>
      </c>
      <c r="U67" s="36"/>
      <c r="V67" s="36"/>
      <c r="W67" s="36"/>
      <c r="X67" s="36"/>
      <c r="Y67" s="36"/>
      <c r="Z67" s="36"/>
      <c r="AA67" s="36"/>
      <c r="AB67" s="35" t="s">
        <v>17</v>
      </c>
      <c r="AC67" s="36"/>
      <c r="AD67" s="36"/>
      <c r="AE67" s="36"/>
      <c r="AF67" s="36"/>
      <c r="AG67" s="35" t="s">
        <v>18</v>
      </c>
      <c r="AH67" s="36"/>
      <c r="AI67" s="36"/>
      <c r="AJ67" s="30" t="s">
        <v>19</v>
      </c>
      <c r="AK67" s="38" t="s">
        <v>20</v>
      </c>
      <c r="AL67" s="36"/>
      <c r="AM67" s="36"/>
      <c r="AN67" s="36"/>
      <c r="AO67" s="36"/>
      <c r="AP67" s="36"/>
      <c r="AQ67" s="31">
        <v>4300000000</v>
      </c>
      <c r="AR67" s="31">
        <v>4300000000</v>
      </c>
      <c r="AS67" s="32">
        <v>0</v>
      </c>
      <c r="AT67" s="32">
        <v>0</v>
      </c>
      <c r="AU67" s="31">
        <v>1040515221</v>
      </c>
      <c r="AV67" s="31">
        <v>3259484779</v>
      </c>
      <c r="AW67" s="31">
        <v>1040515221</v>
      </c>
      <c r="AX67" s="32">
        <v>0</v>
      </c>
      <c r="AY67" s="31">
        <v>1040515221</v>
      </c>
      <c r="AZ67" s="32">
        <v>0</v>
      </c>
      <c r="BA67" s="31">
        <v>1040515221</v>
      </c>
      <c r="BB67" s="32">
        <v>0</v>
      </c>
      <c r="BC67" s="32">
        <v>0</v>
      </c>
      <c r="BD67" s="29">
        <f t="shared" si="20"/>
        <v>0.24198028395348836</v>
      </c>
      <c r="BE67" s="29">
        <f t="shared" si="21"/>
        <v>0.24198028395348836</v>
      </c>
    </row>
    <row r="68" spans="2:57" ht="18" customHeight="1" x14ac:dyDescent="0.3">
      <c r="B68" s="39" t="s">
        <v>15</v>
      </c>
      <c r="C68" s="36"/>
      <c r="D68" s="39" t="s">
        <v>45</v>
      </c>
      <c r="E68" s="36"/>
      <c r="F68" s="39"/>
      <c r="G68" s="36"/>
      <c r="H68" s="39"/>
      <c r="I68" s="36"/>
      <c r="J68" s="39"/>
      <c r="K68" s="36"/>
      <c r="L68" s="36"/>
      <c r="M68" s="39"/>
      <c r="N68" s="36"/>
      <c r="O68" s="36"/>
      <c r="P68" s="39"/>
      <c r="Q68" s="36"/>
      <c r="R68" s="39"/>
      <c r="S68" s="36"/>
      <c r="T68" s="40" t="s">
        <v>69</v>
      </c>
      <c r="U68" s="36"/>
      <c r="V68" s="36"/>
      <c r="W68" s="36"/>
      <c r="X68" s="36"/>
      <c r="Y68" s="36"/>
      <c r="Z68" s="36"/>
      <c r="AA68" s="36"/>
      <c r="AB68" s="39" t="s">
        <v>17</v>
      </c>
      <c r="AC68" s="36"/>
      <c r="AD68" s="36"/>
      <c r="AE68" s="36"/>
      <c r="AF68" s="36"/>
      <c r="AG68" s="39" t="s">
        <v>18</v>
      </c>
      <c r="AH68" s="36"/>
      <c r="AI68" s="36"/>
      <c r="AJ68" s="26" t="s">
        <v>19</v>
      </c>
      <c r="AK68" s="41" t="s">
        <v>20</v>
      </c>
      <c r="AL68" s="36"/>
      <c r="AM68" s="36"/>
      <c r="AN68" s="36"/>
      <c r="AO68" s="36"/>
      <c r="AP68" s="36"/>
      <c r="AQ68" s="27">
        <v>32848000000</v>
      </c>
      <c r="AR68" s="27">
        <v>21409490512</v>
      </c>
      <c r="AS68" s="27">
        <v>11438509488</v>
      </c>
      <c r="AT68" s="28">
        <v>0</v>
      </c>
      <c r="AU68" s="27">
        <v>18886683632</v>
      </c>
      <c r="AV68" s="27">
        <v>2522806880</v>
      </c>
      <c r="AW68" s="27">
        <v>4219895405.8200002</v>
      </c>
      <c r="AX68" s="27">
        <v>14666788226.18</v>
      </c>
      <c r="AY68" s="27">
        <v>4219895405.8200002</v>
      </c>
      <c r="AZ68" s="28">
        <v>0</v>
      </c>
      <c r="BA68" s="27">
        <v>4219895405.8200002</v>
      </c>
      <c r="BB68" s="28">
        <v>0</v>
      </c>
      <c r="BC68" s="27">
        <v>13760002</v>
      </c>
      <c r="BD68" s="29">
        <f t="shared" si="20"/>
        <v>0.57497210277642474</v>
      </c>
      <c r="BE68" s="29">
        <f t="shared" si="21"/>
        <v>0.12846734674318072</v>
      </c>
    </row>
    <row r="69" spans="2:57" ht="18" customHeight="1" x14ac:dyDescent="0.3">
      <c r="B69" s="39" t="s">
        <v>15</v>
      </c>
      <c r="C69" s="36"/>
      <c r="D69" s="39" t="s">
        <v>45</v>
      </c>
      <c r="E69" s="36"/>
      <c r="F69" s="39" t="s">
        <v>26</v>
      </c>
      <c r="G69" s="36"/>
      <c r="H69" s="39"/>
      <c r="I69" s="36"/>
      <c r="J69" s="39"/>
      <c r="K69" s="36"/>
      <c r="L69" s="36"/>
      <c r="M69" s="39"/>
      <c r="N69" s="36"/>
      <c r="O69" s="36"/>
      <c r="P69" s="39"/>
      <c r="Q69" s="36"/>
      <c r="R69" s="39"/>
      <c r="S69" s="36"/>
      <c r="T69" s="40" t="s">
        <v>70</v>
      </c>
      <c r="U69" s="36"/>
      <c r="V69" s="36"/>
      <c r="W69" s="36"/>
      <c r="X69" s="36"/>
      <c r="Y69" s="36"/>
      <c r="Z69" s="36"/>
      <c r="AA69" s="36"/>
      <c r="AB69" s="39" t="s">
        <v>17</v>
      </c>
      <c r="AC69" s="36"/>
      <c r="AD69" s="36"/>
      <c r="AE69" s="36"/>
      <c r="AF69" s="36"/>
      <c r="AG69" s="39" t="s">
        <v>18</v>
      </c>
      <c r="AH69" s="36"/>
      <c r="AI69" s="36"/>
      <c r="AJ69" s="26" t="s">
        <v>19</v>
      </c>
      <c r="AK69" s="41" t="s">
        <v>20</v>
      </c>
      <c r="AL69" s="36"/>
      <c r="AM69" s="36"/>
      <c r="AN69" s="36"/>
      <c r="AO69" s="36"/>
      <c r="AP69" s="36"/>
      <c r="AQ69" s="27">
        <v>1056679148</v>
      </c>
      <c r="AR69" s="28">
        <v>0</v>
      </c>
      <c r="AS69" s="27">
        <v>1056679148</v>
      </c>
      <c r="AT69" s="28">
        <v>0</v>
      </c>
      <c r="AU69" s="28">
        <v>0</v>
      </c>
      <c r="AV69" s="28">
        <v>0</v>
      </c>
      <c r="AW69" s="28">
        <v>0</v>
      </c>
      <c r="AX69" s="28">
        <v>0</v>
      </c>
      <c r="AY69" s="28">
        <v>0</v>
      </c>
      <c r="AZ69" s="28">
        <v>0</v>
      </c>
      <c r="BA69" s="28">
        <v>0</v>
      </c>
      <c r="BB69" s="28">
        <v>0</v>
      </c>
      <c r="BC69" s="28">
        <v>0</v>
      </c>
      <c r="BD69" s="29">
        <f t="shared" si="20"/>
        <v>0</v>
      </c>
      <c r="BE69" s="29">
        <f t="shared" si="21"/>
        <v>0</v>
      </c>
    </row>
    <row r="70" spans="2:57" ht="18" customHeight="1" x14ac:dyDescent="0.3">
      <c r="B70" s="39" t="s">
        <v>15</v>
      </c>
      <c r="C70" s="36"/>
      <c r="D70" s="39" t="s">
        <v>45</v>
      </c>
      <c r="E70" s="36"/>
      <c r="F70" s="39" t="s">
        <v>26</v>
      </c>
      <c r="G70" s="36"/>
      <c r="H70" s="39" t="s">
        <v>26</v>
      </c>
      <c r="I70" s="36"/>
      <c r="J70" s="39"/>
      <c r="K70" s="36"/>
      <c r="L70" s="36"/>
      <c r="M70" s="39"/>
      <c r="N70" s="36"/>
      <c r="O70" s="36"/>
      <c r="P70" s="39"/>
      <c r="Q70" s="36"/>
      <c r="R70" s="39"/>
      <c r="S70" s="36"/>
      <c r="T70" s="40" t="s">
        <v>71</v>
      </c>
      <c r="U70" s="36"/>
      <c r="V70" s="36"/>
      <c r="W70" s="36"/>
      <c r="X70" s="36"/>
      <c r="Y70" s="36"/>
      <c r="Z70" s="36"/>
      <c r="AA70" s="36"/>
      <c r="AB70" s="39" t="s">
        <v>17</v>
      </c>
      <c r="AC70" s="36"/>
      <c r="AD70" s="36"/>
      <c r="AE70" s="36"/>
      <c r="AF70" s="36"/>
      <c r="AG70" s="39" t="s">
        <v>18</v>
      </c>
      <c r="AH70" s="36"/>
      <c r="AI70" s="36"/>
      <c r="AJ70" s="26" t="s">
        <v>19</v>
      </c>
      <c r="AK70" s="41" t="s">
        <v>20</v>
      </c>
      <c r="AL70" s="36"/>
      <c r="AM70" s="36"/>
      <c r="AN70" s="36"/>
      <c r="AO70" s="36"/>
      <c r="AP70" s="36"/>
      <c r="AQ70" s="27">
        <v>1056679148</v>
      </c>
      <c r="AR70" s="28">
        <v>0</v>
      </c>
      <c r="AS70" s="27">
        <v>1056679148</v>
      </c>
      <c r="AT70" s="28">
        <v>0</v>
      </c>
      <c r="AU70" s="28">
        <v>0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9">
        <f t="shared" si="20"/>
        <v>0</v>
      </c>
      <c r="BE70" s="29">
        <f t="shared" si="21"/>
        <v>0</v>
      </c>
    </row>
    <row r="71" spans="2:57" ht="18" customHeight="1" x14ac:dyDescent="0.3">
      <c r="B71" s="39" t="s">
        <v>15</v>
      </c>
      <c r="C71" s="36"/>
      <c r="D71" s="39" t="s">
        <v>45</v>
      </c>
      <c r="E71" s="36"/>
      <c r="F71" s="39" t="s">
        <v>26</v>
      </c>
      <c r="G71" s="36"/>
      <c r="H71" s="39" t="s">
        <v>26</v>
      </c>
      <c r="I71" s="36"/>
      <c r="J71" s="39" t="s">
        <v>35</v>
      </c>
      <c r="K71" s="36"/>
      <c r="L71" s="36"/>
      <c r="M71" s="39"/>
      <c r="N71" s="36"/>
      <c r="O71" s="36"/>
      <c r="P71" s="39"/>
      <c r="Q71" s="36"/>
      <c r="R71" s="39"/>
      <c r="S71" s="36"/>
      <c r="T71" s="40" t="s">
        <v>72</v>
      </c>
      <c r="U71" s="36"/>
      <c r="V71" s="36"/>
      <c r="W71" s="36"/>
      <c r="X71" s="36"/>
      <c r="Y71" s="36"/>
      <c r="Z71" s="36"/>
      <c r="AA71" s="36"/>
      <c r="AB71" s="39" t="s">
        <v>17</v>
      </c>
      <c r="AC71" s="36"/>
      <c r="AD71" s="36"/>
      <c r="AE71" s="36"/>
      <c r="AF71" s="36"/>
      <c r="AG71" s="39" t="s">
        <v>18</v>
      </c>
      <c r="AH71" s="36"/>
      <c r="AI71" s="36"/>
      <c r="AJ71" s="26" t="s">
        <v>19</v>
      </c>
      <c r="AK71" s="41" t="s">
        <v>20</v>
      </c>
      <c r="AL71" s="36"/>
      <c r="AM71" s="36"/>
      <c r="AN71" s="36"/>
      <c r="AO71" s="36"/>
      <c r="AP71" s="36"/>
      <c r="AQ71" s="27">
        <v>1056679148</v>
      </c>
      <c r="AR71" s="28">
        <v>0</v>
      </c>
      <c r="AS71" s="27">
        <v>1056679148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9">
        <f t="shared" si="20"/>
        <v>0</v>
      </c>
      <c r="BE71" s="29">
        <f t="shared" si="21"/>
        <v>0</v>
      </c>
    </row>
    <row r="72" spans="2:57" ht="18" customHeight="1" x14ac:dyDescent="0.3">
      <c r="B72" s="35" t="s">
        <v>15</v>
      </c>
      <c r="C72" s="36"/>
      <c r="D72" s="35" t="s">
        <v>45</v>
      </c>
      <c r="E72" s="36"/>
      <c r="F72" s="35" t="s">
        <v>26</v>
      </c>
      <c r="G72" s="36"/>
      <c r="H72" s="35" t="s">
        <v>26</v>
      </c>
      <c r="I72" s="36"/>
      <c r="J72" s="35" t="s">
        <v>35</v>
      </c>
      <c r="K72" s="36"/>
      <c r="L72" s="36"/>
      <c r="M72" s="35" t="s">
        <v>33</v>
      </c>
      <c r="N72" s="36"/>
      <c r="O72" s="36"/>
      <c r="P72" s="35"/>
      <c r="Q72" s="36"/>
      <c r="R72" s="35"/>
      <c r="S72" s="36"/>
      <c r="T72" s="37" t="s">
        <v>73</v>
      </c>
      <c r="U72" s="36"/>
      <c r="V72" s="36"/>
      <c r="W72" s="36"/>
      <c r="X72" s="36"/>
      <c r="Y72" s="36"/>
      <c r="Z72" s="36"/>
      <c r="AA72" s="36"/>
      <c r="AB72" s="35" t="s">
        <v>17</v>
      </c>
      <c r="AC72" s="36"/>
      <c r="AD72" s="36"/>
      <c r="AE72" s="36"/>
      <c r="AF72" s="36"/>
      <c r="AG72" s="35" t="s">
        <v>18</v>
      </c>
      <c r="AH72" s="36"/>
      <c r="AI72" s="36"/>
      <c r="AJ72" s="30" t="s">
        <v>19</v>
      </c>
      <c r="AK72" s="38" t="s">
        <v>20</v>
      </c>
      <c r="AL72" s="36"/>
      <c r="AM72" s="36"/>
      <c r="AN72" s="36"/>
      <c r="AO72" s="36"/>
      <c r="AP72" s="36"/>
      <c r="AQ72" s="31">
        <v>1056679148</v>
      </c>
      <c r="AR72" s="32">
        <v>0</v>
      </c>
      <c r="AS72" s="31">
        <v>1056679148</v>
      </c>
      <c r="AT72" s="32">
        <v>0</v>
      </c>
      <c r="AU72" s="32">
        <v>0</v>
      </c>
      <c r="AV72" s="32">
        <v>0</v>
      </c>
      <c r="AW72" s="32">
        <v>0</v>
      </c>
      <c r="AX72" s="32">
        <v>0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29">
        <f t="shared" si="20"/>
        <v>0</v>
      </c>
      <c r="BE72" s="29">
        <f t="shared" si="21"/>
        <v>0</v>
      </c>
    </row>
    <row r="73" spans="2:57" ht="18" customHeight="1" x14ac:dyDescent="0.3">
      <c r="B73" s="39" t="s">
        <v>15</v>
      </c>
      <c r="C73" s="36"/>
      <c r="D73" s="39" t="s">
        <v>45</v>
      </c>
      <c r="E73" s="36"/>
      <c r="F73" s="39" t="s">
        <v>45</v>
      </c>
      <c r="G73" s="36"/>
      <c r="H73" s="39"/>
      <c r="I73" s="36"/>
      <c r="J73" s="39"/>
      <c r="K73" s="36"/>
      <c r="L73" s="36"/>
      <c r="M73" s="39"/>
      <c r="N73" s="36"/>
      <c r="O73" s="36"/>
      <c r="P73" s="39"/>
      <c r="Q73" s="36"/>
      <c r="R73" s="39"/>
      <c r="S73" s="36"/>
      <c r="T73" s="40" t="s">
        <v>74</v>
      </c>
      <c r="U73" s="36"/>
      <c r="V73" s="36"/>
      <c r="W73" s="36"/>
      <c r="X73" s="36"/>
      <c r="Y73" s="36"/>
      <c r="Z73" s="36"/>
      <c r="AA73" s="36"/>
      <c r="AB73" s="39" t="s">
        <v>17</v>
      </c>
      <c r="AC73" s="36"/>
      <c r="AD73" s="36"/>
      <c r="AE73" s="36"/>
      <c r="AF73" s="36"/>
      <c r="AG73" s="39" t="s">
        <v>18</v>
      </c>
      <c r="AH73" s="36"/>
      <c r="AI73" s="36"/>
      <c r="AJ73" s="26" t="s">
        <v>19</v>
      </c>
      <c r="AK73" s="41" t="s">
        <v>20</v>
      </c>
      <c r="AL73" s="36"/>
      <c r="AM73" s="36"/>
      <c r="AN73" s="36"/>
      <c r="AO73" s="36"/>
      <c r="AP73" s="36"/>
      <c r="AQ73" s="27">
        <v>31791320852</v>
      </c>
      <c r="AR73" s="27">
        <v>21409490512</v>
      </c>
      <c r="AS73" s="27">
        <v>10381830340</v>
      </c>
      <c r="AT73" s="28">
        <v>0</v>
      </c>
      <c r="AU73" s="27">
        <v>18886683632</v>
      </c>
      <c r="AV73" s="27">
        <v>2522806880</v>
      </c>
      <c r="AW73" s="27">
        <v>4219895405.8200002</v>
      </c>
      <c r="AX73" s="27">
        <v>14666788226.18</v>
      </c>
      <c r="AY73" s="27">
        <v>4219895405.8200002</v>
      </c>
      <c r="AZ73" s="28">
        <v>0</v>
      </c>
      <c r="BA73" s="27">
        <v>4219895405.8200002</v>
      </c>
      <c r="BB73" s="28">
        <v>0</v>
      </c>
      <c r="BC73" s="27">
        <v>13760002</v>
      </c>
      <c r="BD73" s="29">
        <f t="shared" si="20"/>
        <v>0.59408301152142395</v>
      </c>
      <c r="BE73" s="29">
        <f t="shared" si="21"/>
        <v>0.13273734128459547</v>
      </c>
    </row>
    <row r="74" spans="2:57" ht="18" customHeight="1" x14ac:dyDescent="0.3">
      <c r="B74" s="39" t="s">
        <v>15</v>
      </c>
      <c r="C74" s="36"/>
      <c r="D74" s="39" t="s">
        <v>45</v>
      </c>
      <c r="E74" s="36"/>
      <c r="F74" s="39" t="s">
        <v>45</v>
      </c>
      <c r="G74" s="36"/>
      <c r="H74" s="39" t="s">
        <v>26</v>
      </c>
      <c r="I74" s="36"/>
      <c r="J74" s="39"/>
      <c r="K74" s="36"/>
      <c r="L74" s="36"/>
      <c r="M74" s="39"/>
      <c r="N74" s="36"/>
      <c r="O74" s="36"/>
      <c r="P74" s="39"/>
      <c r="Q74" s="36"/>
      <c r="R74" s="39"/>
      <c r="S74" s="36"/>
      <c r="T74" s="40" t="s">
        <v>75</v>
      </c>
      <c r="U74" s="36"/>
      <c r="V74" s="36"/>
      <c r="W74" s="36"/>
      <c r="X74" s="36"/>
      <c r="Y74" s="36"/>
      <c r="Z74" s="36"/>
      <c r="AA74" s="36"/>
      <c r="AB74" s="39" t="s">
        <v>17</v>
      </c>
      <c r="AC74" s="36"/>
      <c r="AD74" s="36"/>
      <c r="AE74" s="36"/>
      <c r="AF74" s="36"/>
      <c r="AG74" s="39" t="s">
        <v>18</v>
      </c>
      <c r="AH74" s="36"/>
      <c r="AI74" s="36"/>
      <c r="AJ74" s="26" t="s">
        <v>19</v>
      </c>
      <c r="AK74" s="41" t="s">
        <v>20</v>
      </c>
      <c r="AL74" s="36"/>
      <c r="AM74" s="36"/>
      <c r="AN74" s="36"/>
      <c r="AO74" s="36"/>
      <c r="AP74" s="36"/>
      <c r="AQ74" s="27">
        <v>1619682765</v>
      </c>
      <c r="AR74" s="27">
        <v>218373000</v>
      </c>
      <c r="AS74" s="27">
        <v>1401309765</v>
      </c>
      <c r="AT74" s="28">
        <v>0</v>
      </c>
      <c r="AU74" s="27">
        <v>218373000</v>
      </c>
      <c r="AV74" s="28">
        <v>0</v>
      </c>
      <c r="AW74" s="27">
        <v>81259012.420000002</v>
      </c>
      <c r="AX74" s="27">
        <v>137113987.58000001</v>
      </c>
      <c r="AY74" s="27">
        <v>81259012.420000002</v>
      </c>
      <c r="AZ74" s="28">
        <v>0</v>
      </c>
      <c r="BA74" s="27">
        <v>81259012.420000002</v>
      </c>
      <c r="BB74" s="28">
        <v>0</v>
      </c>
      <c r="BC74" s="28">
        <v>0</v>
      </c>
      <c r="BD74" s="29">
        <f t="shared" si="20"/>
        <v>0.13482455004082233</v>
      </c>
      <c r="BE74" s="29">
        <f t="shared" si="21"/>
        <v>5.0169708646618835E-2</v>
      </c>
    </row>
    <row r="75" spans="2:57" ht="18" customHeight="1" x14ac:dyDescent="0.3">
      <c r="B75" s="39" t="s">
        <v>15</v>
      </c>
      <c r="C75" s="36"/>
      <c r="D75" s="39" t="s">
        <v>45</v>
      </c>
      <c r="E75" s="36"/>
      <c r="F75" s="39" t="s">
        <v>45</v>
      </c>
      <c r="G75" s="36"/>
      <c r="H75" s="39" t="s">
        <v>26</v>
      </c>
      <c r="I75" s="36"/>
      <c r="J75" s="39" t="s">
        <v>49</v>
      </c>
      <c r="K75" s="36"/>
      <c r="L75" s="36"/>
      <c r="M75" s="39"/>
      <c r="N75" s="36"/>
      <c r="O75" s="36"/>
      <c r="P75" s="39"/>
      <c r="Q75" s="36"/>
      <c r="R75" s="39"/>
      <c r="S75" s="36"/>
      <c r="T75" s="40" t="s">
        <v>76</v>
      </c>
      <c r="U75" s="36"/>
      <c r="V75" s="36"/>
      <c r="W75" s="36"/>
      <c r="X75" s="36"/>
      <c r="Y75" s="36"/>
      <c r="Z75" s="36"/>
      <c r="AA75" s="36"/>
      <c r="AB75" s="39" t="s">
        <v>17</v>
      </c>
      <c r="AC75" s="36"/>
      <c r="AD75" s="36"/>
      <c r="AE75" s="36"/>
      <c r="AF75" s="36"/>
      <c r="AG75" s="39" t="s">
        <v>18</v>
      </c>
      <c r="AH75" s="36"/>
      <c r="AI75" s="36"/>
      <c r="AJ75" s="26" t="s">
        <v>19</v>
      </c>
      <c r="AK75" s="41" t="s">
        <v>20</v>
      </c>
      <c r="AL75" s="36"/>
      <c r="AM75" s="36"/>
      <c r="AN75" s="36"/>
      <c r="AO75" s="36"/>
      <c r="AP75" s="36"/>
      <c r="AQ75" s="27">
        <v>257262547</v>
      </c>
      <c r="AR75" s="27">
        <v>218373000</v>
      </c>
      <c r="AS75" s="27">
        <v>38889547</v>
      </c>
      <c r="AT75" s="28">
        <v>0</v>
      </c>
      <c r="AU75" s="27">
        <v>218373000</v>
      </c>
      <c r="AV75" s="28">
        <v>0</v>
      </c>
      <c r="AW75" s="27">
        <v>81259012.420000002</v>
      </c>
      <c r="AX75" s="27">
        <v>137113987.58000001</v>
      </c>
      <c r="AY75" s="27">
        <v>81259012.420000002</v>
      </c>
      <c r="AZ75" s="28">
        <v>0</v>
      </c>
      <c r="BA75" s="27">
        <v>81259012.420000002</v>
      </c>
      <c r="BB75" s="28">
        <v>0</v>
      </c>
      <c r="BC75" s="28">
        <v>0</v>
      </c>
      <c r="BD75" s="29">
        <f t="shared" si="20"/>
        <v>0.84883323494422214</v>
      </c>
      <c r="BE75" s="29">
        <f t="shared" si="21"/>
        <v>0.31586025003476315</v>
      </c>
    </row>
    <row r="76" spans="2:57" ht="18" customHeight="1" x14ac:dyDescent="0.3">
      <c r="B76" s="35" t="s">
        <v>15</v>
      </c>
      <c r="C76" s="36"/>
      <c r="D76" s="35" t="s">
        <v>45</v>
      </c>
      <c r="E76" s="36"/>
      <c r="F76" s="35" t="s">
        <v>45</v>
      </c>
      <c r="G76" s="36"/>
      <c r="H76" s="35" t="s">
        <v>26</v>
      </c>
      <c r="I76" s="36"/>
      <c r="J76" s="35" t="s">
        <v>49</v>
      </c>
      <c r="K76" s="36"/>
      <c r="L76" s="36"/>
      <c r="M76" s="35" t="s">
        <v>33</v>
      </c>
      <c r="N76" s="36"/>
      <c r="O76" s="36"/>
      <c r="P76" s="35"/>
      <c r="Q76" s="36"/>
      <c r="R76" s="35"/>
      <c r="S76" s="36"/>
      <c r="T76" s="37" t="s">
        <v>77</v>
      </c>
      <c r="U76" s="36"/>
      <c r="V76" s="36"/>
      <c r="W76" s="36"/>
      <c r="X76" s="36"/>
      <c r="Y76" s="36"/>
      <c r="Z76" s="36"/>
      <c r="AA76" s="36"/>
      <c r="AB76" s="35" t="s">
        <v>17</v>
      </c>
      <c r="AC76" s="36"/>
      <c r="AD76" s="36"/>
      <c r="AE76" s="36"/>
      <c r="AF76" s="36"/>
      <c r="AG76" s="35" t="s">
        <v>18</v>
      </c>
      <c r="AH76" s="36"/>
      <c r="AI76" s="36"/>
      <c r="AJ76" s="30" t="s">
        <v>19</v>
      </c>
      <c r="AK76" s="38" t="s">
        <v>20</v>
      </c>
      <c r="AL76" s="36"/>
      <c r="AM76" s="36"/>
      <c r="AN76" s="36"/>
      <c r="AO76" s="36"/>
      <c r="AP76" s="36"/>
      <c r="AQ76" s="31">
        <v>39339547</v>
      </c>
      <c r="AR76" s="31">
        <v>7500000</v>
      </c>
      <c r="AS76" s="31">
        <v>31839547</v>
      </c>
      <c r="AT76" s="32">
        <v>0</v>
      </c>
      <c r="AU76" s="31">
        <v>7500000</v>
      </c>
      <c r="AV76" s="32">
        <v>0</v>
      </c>
      <c r="AW76" s="32">
        <v>0</v>
      </c>
      <c r="AX76" s="31">
        <v>7500000</v>
      </c>
      <c r="AY76" s="32">
        <v>0</v>
      </c>
      <c r="AZ76" s="32">
        <v>0</v>
      </c>
      <c r="BA76" s="32">
        <v>0</v>
      </c>
      <c r="BB76" s="32">
        <v>0</v>
      </c>
      <c r="BC76" s="32">
        <v>0</v>
      </c>
      <c r="BD76" s="29">
        <f t="shared" si="20"/>
        <v>0.19064784858859712</v>
      </c>
      <c r="BE76" s="29">
        <f t="shared" si="21"/>
        <v>0</v>
      </c>
    </row>
    <row r="77" spans="2:57" ht="18" customHeight="1" x14ac:dyDescent="0.3">
      <c r="B77" s="35" t="s">
        <v>15</v>
      </c>
      <c r="C77" s="36"/>
      <c r="D77" s="35" t="s">
        <v>45</v>
      </c>
      <c r="E77" s="36"/>
      <c r="F77" s="35" t="s">
        <v>45</v>
      </c>
      <c r="G77" s="36"/>
      <c r="H77" s="35" t="s">
        <v>26</v>
      </c>
      <c r="I77" s="36"/>
      <c r="J77" s="35" t="s">
        <v>49</v>
      </c>
      <c r="K77" s="36"/>
      <c r="L77" s="36"/>
      <c r="M77" s="35" t="s">
        <v>49</v>
      </c>
      <c r="N77" s="36"/>
      <c r="O77" s="36"/>
      <c r="P77" s="35"/>
      <c r="Q77" s="36"/>
      <c r="R77" s="35"/>
      <c r="S77" s="36"/>
      <c r="T77" s="37" t="s">
        <v>78</v>
      </c>
      <c r="U77" s="36"/>
      <c r="V77" s="36"/>
      <c r="W77" s="36"/>
      <c r="X77" s="36"/>
      <c r="Y77" s="36"/>
      <c r="Z77" s="36"/>
      <c r="AA77" s="36"/>
      <c r="AB77" s="35" t="s">
        <v>17</v>
      </c>
      <c r="AC77" s="36"/>
      <c r="AD77" s="36"/>
      <c r="AE77" s="36"/>
      <c r="AF77" s="36"/>
      <c r="AG77" s="35" t="s">
        <v>18</v>
      </c>
      <c r="AH77" s="36"/>
      <c r="AI77" s="36"/>
      <c r="AJ77" s="30" t="s">
        <v>19</v>
      </c>
      <c r="AK77" s="38" t="s">
        <v>20</v>
      </c>
      <c r="AL77" s="36"/>
      <c r="AM77" s="36"/>
      <c r="AN77" s="36"/>
      <c r="AO77" s="36"/>
      <c r="AP77" s="36"/>
      <c r="AQ77" s="31">
        <v>217923000</v>
      </c>
      <c r="AR77" s="31">
        <v>210873000</v>
      </c>
      <c r="AS77" s="31">
        <v>7050000</v>
      </c>
      <c r="AT77" s="32">
        <v>0</v>
      </c>
      <c r="AU77" s="31">
        <v>210873000</v>
      </c>
      <c r="AV77" s="32">
        <v>0</v>
      </c>
      <c r="AW77" s="31">
        <v>81259012.420000002</v>
      </c>
      <c r="AX77" s="31">
        <v>129613987.58</v>
      </c>
      <c r="AY77" s="31">
        <v>81259012.420000002</v>
      </c>
      <c r="AZ77" s="32">
        <v>0</v>
      </c>
      <c r="BA77" s="31">
        <v>81259012.420000002</v>
      </c>
      <c r="BB77" s="32">
        <v>0</v>
      </c>
      <c r="BC77" s="32">
        <v>0</v>
      </c>
      <c r="BD77" s="29">
        <f t="shared" si="20"/>
        <v>0.96764912377307577</v>
      </c>
      <c r="BE77" s="29">
        <f t="shared" si="21"/>
        <v>0.37287946852787451</v>
      </c>
    </row>
    <row r="78" spans="2:57" ht="18" customHeight="1" x14ac:dyDescent="0.3">
      <c r="B78" s="39" t="s">
        <v>15</v>
      </c>
      <c r="C78" s="36"/>
      <c r="D78" s="39" t="s">
        <v>45</v>
      </c>
      <c r="E78" s="36"/>
      <c r="F78" s="39" t="s">
        <v>45</v>
      </c>
      <c r="G78" s="36"/>
      <c r="H78" s="39" t="s">
        <v>26</v>
      </c>
      <c r="I78" s="36"/>
      <c r="J78" s="39" t="s">
        <v>51</v>
      </c>
      <c r="K78" s="36"/>
      <c r="L78" s="36"/>
      <c r="M78" s="39"/>
      <c r="N78" s="36"/>
      <c r="O78" s="36"/>
      <c r="P78" s="39"/>
      <c r="Q78" s="36"/>
      <c r="R78" s="39"/>
      <c r="S78" s="36"/>
      <c r="T78" s="40" t="s">
        <v>79</v>
      </c>
      <c r="U78" s="36"/>
      <c r="V78" s="36"/>
      <c r="W78" s="36"/>
      <c r="X78" s="36"/>
      <c r="Y78" s="36"/>
      <c r="Z78" s="36"/>
      <c r="AA78" s="36"/>
      <c r="AB78" s="39" t="s">
        <v>17</v>
      </c>
      <c r="AC78" s="36"/>
      <c r="AD78" s="36"/>
      <c r="AE78" s="36"/>
      <c r="AF78" s="36"/>
      <c r="AG78" s="39" t="s">
        <v>18</v>
      </c>
      <c r="AH78" s="36"/>
      <c r="AI78" s="36"/>
      <c r="AJ78" s="26" t="s">
        <v>19</v>
      </c>
      <c r="AK78" s="41" t="s">
        <v>20</v>
      </c>
      <c r="AL78" s="36"/>
      <c r="AM78" s="36"/>
      <c r="AN78" s="36"/>
      <c r="AO78" s="36"/>
      <c r="AP78" s="36"/>
      <c r="AQ78" s="27">
        <v>1362420218</v>
      </c>
      <c r="AR78" s="28">
        <v>0</v>
      </c>
      <c r="AS78" s="27">
        <v>1362420218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9">
        <f t="shared" si="20"/>
        <v>0</v>
      </c>
      <c r="BE78" s="29">
        <f t="shared" si="21"/>
        <v>0</v>
      </c>
    </row>
    <row r="79" spans="2:57" ht="18" customHeight="1" x14ac:dyDescent="0.3">
      <c r="B79" s="35" t="s">
        <v>15</v>
      </c>
      <c r="C79" s="36"/>
      <c r="D79" s="35" t="s">
        <v>45</v>
      </c>
      <c r="E79" s="36"/>
      <c r="F79" s="35" t="s">
        <v>45</v>
      </c>
      <c r="G79" s="36"/>
      <c r="H79" s="35" t="s">
        <v>26</v>
      </c>
      <c r="I79" s="36"/>
      <c r="J79" s="35" t="s">
        <v>51</v>
      </c>
      <c r="K79" s="36"/>
      <c r="L79" s="36"/>
      <c r="M79" s="35" t="s">
        <v>53</v>
      </c>
      <c r="N79" s="36"/>
      <c r="O79" s="36"/>
      <c r="P79" s="35"/>
      <c r="Q79" s="36"/>
      <c r="R79" s="35"/>
      <c r="S79" s="36"/>
      <c r="T79" s="37" t="s">
        <v>80</v>
      </c>
      <c r="U79" s="36"/>
      <c r="V79" s="36"/>
      <c r="W79" s="36"/>
      <c r="X79" s="36"/>
      <c r="Y79" s="36"/>
      <c r="Z79" s="36"/>
      <c r="AA79" s="36"/>
      <c r="AB79" s="35" t="s">
        <v>17</v>
      </c>
      <c r="AC79" s="36"/>
      <c r="AD79" s="36"/>
      <c r="AE79" s="36"/>
      <c r="AF79" s="36"/>
      <c r="AG79" s="35" t="s">
        <v>18</v>
      </c>
      <c r="AH79" s="36"/>
      <c r="AI79" s="36"/>
      <c r="AJ79" s="30" t="s">
        <v>19</v>
      </c>
      <c r="AK79" s="38" t="s">
        <v>20</v>
      </c>
      <c r="AL79" s="36"/>
      <c r="AM79" s="36"/>
      <c r="AN79" s="36"/>
      <c r="AO79" s="36"/>
      <c r="AP79" s="36"/>
      <c r="AQ79" s="31">
        <v>25527500</v>
      </c>
      <c r="AR79" s="32">
        <v>0</v>
      </c>
      <c r="AS79" s="31">
        <v>25527500</v>
      </c>
      <c r="AT79" s="32">
        <v>0</v>
      </c>
      <c r="AU79" s="32">
        <v>0</v>
      </c>
      <c r="AV79" s="32">
        <v>0</v>
      </c>
      <c r="AW79" s="32">
        <v>0</v>
      </c>
      <c r="AX79" s="32">
        <v>0</v>
      </c>
      <c r="AY79" s="32">
        <v>0</v>
      </c>
      <c r="AZ79" s="32">
        <v>0</v>
      </c>
      <c r="BA79" s="32">
        <v>0</v>
      </c>
      <c r="BB79" s="32">
        <v>0</v>
      </c>
      <c r="BC79" s="32">
        <v>0</v>
      </c>
      <c r="BD79" s="29">
        <f t="shared" si="20"/>
        <v>0</v>
      </c>
      <c r="BE79" s="29">
        <f t="shared" si="21"/>
        <v>0</v>
      </c>
    </row>
    <row r="80" spans="2:57" ht="18" customHeight="1" x14ac:dyDescent="0.3">
      <c r="B80" s="35" t="s">
        <v>15</v>
      </c>
      <c r="C80" s="36"/>
      <c r="D80" s="35" t="s">
        <v>45</v>
      </c>
      <c r="E80" s="36"/>
      <c r="F80" s="35" t="s">
        <v>45</v>
      </c>
      <c r="G80" s="36"/>
      <c r="H80" s="35" t="s">
        <v>26</v>
      </c>
      <c r="I80" s="36"/>
      <c r="J80" s="35" t="s">
        <v>51</v>
      </c>
      <c r="K80" s="36"/>
      <c r="L80" s="36"/>
      <c r="M80" s="35" t="s">
        <v>37</v>
      </c>
      <c r="N80" s="36"/>
      <c r="O80" s="36"/>
      <c r="P80" s="35"/>
      <c r="Q80" s="36"/>
      <c r="R80" s="35"/>
      <c r="S80" s="36"/>
      <c r="T80" s="37" t="s">
        <v>81</v>
      </c>
      <c r="U80" s="36"/>
      <c r="V80" s="36"/>
      <c r="W80" s="36"/>
      <c r="X80" s="36"/>
      <c r="Y80" s="36"/>
      <c r="Z80" s="36"/>
      <c r="AA80" s="36"/>
      <c r="AB80" s="35" t="s">
        <v>17</v>
      </c>
      <c r="AC80" s="36"/>
      <c r="AD80" s="36"/>
      <c r="AE80" s="36"/>
      <c r="AF80" s="36"/>
      <c r="AG80" s="35" t="s">
        <v>18</v>
      </c>
      <c r="AH80" s="36"/>
      <c r="AI80" s="36"/>
      <c r="AJ80" s="30" t="s">
        <v>19</v>
      </c>
      <c r="AK80" s="38" t="s">
        <v>20</v>
      </c>
      <c r="AL80" s="36"/>
      <c r="AM80" s="36"/>
      <c r="AN80" s="36"/>
      <c r="AO80" s="36"/>
      <c r="AP80" s="36"/>
      <c r="AQ80" s="31">
        <v>1336892718</v>
      </c>
      <c r="AR80" s="32">
        <v>0</v>
      </c>
      <c r="AS80" s="31">
        <v>1336892718</v>
      </c>
      <c r="AT80" s="32">
        <v>0</v>
      </c>
      <c r="AU80" s="32">
        <v>0</v>
      </c>
      <c r="AV80" s="32">
        <v>0</v>
      </c>
      <c r="AW80" s="32">
        <v>0</v>
      </c>
      <c r="AX80" s="32">
        <v>0</v>
      </c>
      <c r="AY80" s="32">
        <v>0</v>
      </c>
      <c r="AZ80" s="32">
        <v>0</v>
      </c>
      <c r="BA80" s="32">
        <v>0</v>
      </c>
      <c r="BB80" s="32">
        <v>0</v>
      </c>
      <c r="BC80" s="32">
        <v>0</v>
      </c>
      <c r="BD80" s="29">
        <f t="shared" si="20"/>
        <v>0</v>
      </c>
      <c r="BE80" s="29">
        <f t="shared" si="21"/>
        <v>0</v>
      </c>
    </row>
    <row r="81" spans="2:57" ht="18" customHeight="1" x14ac:dyDescent="0.3">
      <c r="B81" s="39" t="s">
        <v>15</v>
      </c>
      <c r="C81" s="36"/>
      <c r="D81" s="39" t="s">
        <v>45</v>
      </c>
      <c r="E81" s="36"/>
      <c r="F81" s="39" t="s">
        <v>45</v>
      </c>
      <c r="G81" s="36"/>
      <c r="H81" s="39" t="s">
        <v>45</v>
      </c>
      <c r="I81" s="36"/>
      <c r="J81" s="39"/>
      <c r="K81" s="36"/>
      <c r="L81" s="36"/>
      <c r="M81" s="39"/>
      <c r="N81" s="36"/>
      <c r="O81" s="36"/>
      <c r="P81" s="39"/>
      <c r="Q81" s="36"/>
      <c r="R81" s="39"/>
      <c r="S81" s="36"/>
      <c r="T81" s="40" t="s">
        <v>82</v>
      </c>
      <c r="U81" s="36"/>
      <c r="V81" s="36"/>
      <c r="W81" s="36"/>
      <c r="X81" s="36"/>
      <c r="Y81" s="36"/>
      <c r="Z81" s="36"/>
      <c r="AA81" s="36"/>
      <c r="AB81" s="39" t="s">
        <v>17</v>
      </c>
      <c r="AC81" s="36"/>
      <c r="AD81" s="36"/>
      <c r="AE81" s="36"/>
      <c r="AF81" s="36"/>
      <c r="AG81" s="39" t="s">
        <v>18</v>
      </c>
      <c r="AH81" s="36"/>
      <c r="AI81" s="36"/>
      <c r="AJ81" s="26" t="s">
        <v>19</v>
      </c>
      <c r="AK81" s="41" t="s">
        <v>20</v>
      </c>
      <c r="AL81" s="36"/>
      <c r="AM81" s="36"/>
      <c r="AN81" s="36"/>
      <c r="AO81" s="36"/>
      <c r="AP81" s="36"/>
      <c r="AQ81" s="27">
        <v>30171638087</v>
      </c>
      <c r="AR81" s="27">
        <v>21191117512</v>
      </c>
      <c r="AS81" s="27">
        <v>8980520575</v>
      </c>
      <c r="AT81" s="28">
        <v>0</v>
      </c>
      <c r="AU81" s="27">
        <v>18668310632</v>
      </c>
      <c r="AV81" s="27">
        <v>2522806880</v>
      </c>
      <c r="AW81" s="27">
        <v>4138636393.4000001</v>
      </c>
      <c r="AX81" s="27">
        <v>14529674238.6</v>
      </c>
      <c r="AY81" s="27">
        <v>4138636393.4000001</v>
      </c>
      <c r="AZ81" s="28">
        <v>0</v>
      </c>
      <c r="BA81" s="27">
        <v>4138636393.4000001</v>
      </c>
      <c r="BB81" s="28">
        <v>0</v>
      </c>
      <c r="BC81" s="27">
        <v>13760002</v>
      </c>
      <c r="BD81" s="29">
        <f t="shared" si="20"/>
        <v>0.61873705955804836</v>
      </c>
      <c r="BE81" s="29">
        <f t="shared" si="21"/>
        <v>0.13716976126606817</v>
      </c>
    </row>
    <row r="82" spans="2:57" ht="18" customHeight="1" x14ac:dyDescent="0.3">
      <c r="B82" s="39" t="s">
        <v>15</v>
      </c>
      <c r="C82" s="36"/>
      <c r="D82" s="39" t="s">
        <v>45</v>
      </c>
      <c r="E82" s="36"/>
      <c r="F82" s="39" t="s">
        <v>45</v>
      </c>
      <c r="G82" s="36"/>
      <c r="H82" s="39" t="s">
        <v>45</v>
      </c>
      <c r="I82" s="36"/>
      <c r="J82" s="39" t="s">
        <v>35</v>
      </c>
      <c r="K82" s="36"/>
      <c r="L82" s="36"/>
      <c r="M82" s="39"/>
      <c r="N82" s="36"/>
      <c r="O82" s="36"/>
      <c r="P82" s="39"/>
      <c r="Q82" s="36"/>
      <c r="R82" s="39"/>
      <c r="S82" s="36"/>
      <c r="T82" s="40" t="s">
        <v>83</v>
      </c>
      <c r="U82" s="36"/>
      <c r="V82" s="36"/>
      <c r="W82" s="36"/>
      <c r="X82" s="36"/>
      <c r="Y82" s="36"/>
      <c r="Z82" s="36"/>
      <c r="AA82" s="36"/>
      <c r="AB82" s="39" t="s">
        <v>17</v>
      </c>
      <c r="AC82" s="36"/>
      <c r="AD82" s="36"/>
      <c r="AE82" s="36"/>
      <c r="AF82" s="36"/>
      <c r="AG82" s="39" t="s">
        <v>18</v>
      </c>
      <c r="AH82" s="36"/>
      <c r="AI82" s="36"/>
      <c r="AJ82" s="26" t="s">
        <v>19</v>
      </c>
      <c r="AK82" s="41" t="s">
        <v>20</v>
      </c>
      <c r="AL82" s="36"/>
      <c r="AM82" s="36"/>
      <c r="AN82" s="36"/>
      <c r="AO82" s="36"/>
      <c r="AP82" s="36"/>
      <c r="AQ82" s="27">
        <v>3557153800</v>
      </c>
      <c r="AR82" s="27">
        <v>2213179701</v>
      </c>
      <c r="AS82" s="27">
        <v>1343974099</v>
      </c>
      <c r="AT82" s="28">
        <v>0</v>
      </c>
      <c r="AU82" s="27">
        <v>1949832884</v>
      </c>
      <c r="AV82" s="27">
        <v>263346817</v>
      </c>
      <c r="AW82" s="27">
        <v>288375345.5</v>
      </c>
      <c r="AX82" s="27">
        <v>1661457538.5</v>
      </c>
      <c r="AY82" s="27">
        <v>288375345.5</v>
      </c>
      <c r="AZ82" s="28">
        <v>0</v>
      </c>
      <c r="BA82" s="27">
        <v>288375345.5</v>
      </c>
      <c r="BB82" s="28">
        <v>0</v>
      </c>
      <c r="BC82" s="27">
        <v>3185056</v>
      </c>
      <c r="BD82" s="29">
        <f t="shared" si="20"/>
        <v>0.54814410442416073</v>
      </c>
      <c r="BE82" s="29">
        <f t="shared" si="21"/>
        <v>8.1069124843575785E-2</v>
      </c>
    </row>
    <row r="83" spans="2:57" ht="18" customHeight="1" x14ac:dyDescent="0.3">
      <c r="B83" s="35" t="s">
        <v>15</v>
      </c>
      <c r="C83" s="36"/>
      <c r="D83" s="35" t="s">
        <v>45</v>
      </c>
      <c r="E83" s="36"/>
      <c r="F83" s="35" t="s">
        <v>45</v>
      </c>
      <c r="G83" s="36"/>
      <c r="H83" s="35" t="s">
        <v>45</v>
      </c>
      <c r="I83" s="36"/>
      <c r="J83" s="35" t="s">
        <v>35</v>
      </c>
      <c r="K83" s="36"/>
      <c r="L83" s="36"/>
      <c r="M83" s="35" t="s">
        <v>37</v>
      </c>
      <c r="N83" s="36"/>
      <c r="O83" s="36"/>
      <c r="P83" s="35"/>
      <c r="Q83" s="36"/>
      <c r="R83" s="35"/>
      <c r="S83" s="36"/>
      <c r="T83" s="37" t="s">
        <v>84</v>
      </c>
      <c r="U83" s="36"/>
      <c r="V83" s="36"/>
      <c r="W83" s="36"/>
      <c r="X83" s="36"/>
      <c r="Y83" s="36"/>
      <c r="Z83" s="36"/>
      <c r="AA83" s="36"/>
      <c r="AB83" s="35" t="s">
        <v>17</v>
      </c>
      <c r="AC83" s="36"/>
      <c r="AD83" s="36"/>
      <c r="AE83" s="36"/>
      <c r="AF83" s="36"/>
      <c r="AG83" s="35" t="s">
        <v>18</v>
      </c>
      <c r="AH83" s="36"/>
      <c r="AI83" s="36"/>
      <c r="AJ83" s="30" t="s">
        <v>19</v>
      </c>
      <c r="AK83" s="38" t="s">
        <v>20</v>
      </c>
      <c r="AL83" s="36"/>
      <c r="AM83" s="36"/>
      <c r="AN83" s="36"/>
      <c r="AO83" s="36"/>
      <c r="AP83" s="36"/>
      <c r="AQ83" s="31">
        <v>1400000000</v>
      </c>
      <c r="AR83" s="31">
        <v>1400000000</v>
      </c>
      <c r="AS83" s="32">
        <v>0</v>
      </c>
      <c r="AT83" s="32">
        <v>0</v>
      </c>
      <c r="AU83" s="31">
        <v>1136653183</v>
      </c>
      <c r="AV83" s="31">
        <v>263346817</v>
      </c>
      <c r="AW83" s="31">
        <v>157457823.5</v>
      </c>
      <c r="AX83" s="31">
        <v>979195359.5</v>
      </c>
      <c r="AY83" s="31">
        <v>157457823.5</v>
      </c>
      <c r="AZ83" s="32">
        <v>0</v>
      </c>
      <c r="BA83" s="31">
        <v>157457823.5</v>
      </c>
      <c r="BB83" s="32">
        <v>0</v>
      </c>
      <c r="BC83" s="31">
        <v>3185056</v>
      </c>
      <c r="BD83" s="29">
        <f t="shared" si="20"/>
        <v>0.81189513071428576</v>
      </c>
      <c r="BE83" s="29">
        <f t="shared" si="21"/>
        <v>0.11246987392857143</v>
      </c>
    </row>
    <row r="84" spans="2:57" ht="18" customHeight="1" x14ac:dyDescent="0.3">
      <c r="B84" s="35" t="s">
        <v>15</v>
      </c>
      <c r="C84" s="36"/>
      <c r="D84" s="35" t="s">
        <v>45</v>
      </c>
      <c r="E84" s="36"/>
      <c r="F84" s="35" t="s">
        <v>45</v>
      </c>
      <c r="G84" s="36"/>
      <c r="H84" s="35" t="s">
        <v>45</v>
      </c>
      <c r="I84" s="36"/>
      <c r="J84" s="35" t="s">
        <v>35</v>
      </c>
      <c r="K84" s="36"/>
      <c r="L84" s="36"/>
      <c r="M84" s="35" t="s">
        <v>39</v>
      </c>
      <c r="N84" s="36"/>
      <c r="O84" s="36"/>
      <c r="P84" s="35"/>
      <c r="Q84" s="36"/>
      <c r="R84" s="35"/>
      <c r="S84" s="36"/>
      <c r="T84" s="37" t="s">
        <v>85</v>
      </c>
      <c r="U84" s="36"/>
      <c r="V84" s="36"/>
      <c r="W84" s="36"/>
      <c r="X84" s="36"/>
      <c r="Y84" s="36"/>
      <c r="Z84" s="36"/>
      <c r="AA84" s="36"/>
      <c r="AB84" s="35" t="s">
        <v>17</v>
      </c>
      <c r="AC84" s="36"/>
      <c r="AD84" s="36"/>
      <c r="AE84" s="36"/>
      <c r="AF84" s="36"/>
      <c r="AG84" s="35" t="s">
        <v>18</v>
      </c>
      <c r="AH84" s="36"/>
      <c r="AI84" s="36"/>
      <c r="AJ84" s="30" t="s">
        <v>19</v>
      </c>
      <c r="AK84" s="38" t="s">
        <v>20</v>
      </c>
      <c r="AL84" s="36"/>
      <c r="AM84" s="36"/>
      <c r="AN84" s="36"/>
      <c r="AO84" s="36"/>
      <c r="AP84" s="36"/>
      <c r="AQ84" s="31">
        <v>2026236278</v>
      </c>
      <c r="AR84" s="31">
        <v>682262179</v>
      </c>
      <c r="AS84" s="31">
        <v>1343974099</v>
      </c>
      <c r="AT84" s="32">
        <v>0</v>
      </c>
      <c r="AU84" s="31">
        <v>682262179</v>
      </c>
      <c r="AV84" s="32">
        <v>0</v>
      </c>
      <c r="AW84" s="32">
        <v>0</v>
      </c>
      <c r="AX84" s="31">
        <v>682262179</v>
      </c>
      <c r="AY84" s="32">
        <v>0</v>
      </c>
      <c r="AZ84" s="32">
        <v>0</v>
      </c>
      <c r="BA84" s="32">
        <v>0</v>
      </c>
      <c r="BB84" s="32">
        <v>0</v>
      </c>
      <c r="BC84" s="32">
        <v>0</v>
      </c>
      <c r="BD84" s="29">
        <f t="shared" si="20"/>
        <v>0.33671402807644329</v>
      </c>
      <c r="BE84" s="29">
        <f t="shared" si="21"/>
        <v>0</v>
      </c>
    </row>
    <row r="85" spans="2:57" ht="18" customHeight="1" x14ac:dyDescent="0.3">
      <c r="B85" s="35" t="s">
        <v>15</v>
      </c>
      <c r="C85" s="36"/>
      <c r="D85" s="35" t="s">
        <v>45</v>
      </c>
      <c r="E85" s="36"/>
      <c r="F85" s="35" t="s">
        <v>45</v>
      </c>
      <c r="G85" s="36"/>
      <c r="H85" s="35" t="s">
        <v>45</v>
      </c>
      <c r="I85" s="36"/>
      <c r="J85" s="35" t="s">
        <v>35</v>
      </c>
      <c r="K85" s="36"/>
      <c r="L85" s="36"/>
      <c r="M85" s="35" t="s">
        <v>41</v>
      </c>
      <c r="N85" s="36"/>
      <c r="O85" s="36"/>
      <c r="P85" s="35"/>
      <c r="Q85" s="36"/>
      <c r="R85" s="35"/>
      <c r="S85" s="36"/>
      <c r="T85" s="37" t="s">
        <v>86</v>
      </c>
      <c r="U85" s="36"/>
      <c r="V85" s="36"/>
      <c r="W85" s="36"/>
      <c r="X85" s="36"/>
      <c r="Y85" s="36"/>
      <c r="Z85" s="36"/>
      <c r="AA85" s="36"/>
      <c r="AB85" s="35" t="s">
        <v>17</v>
      </c>
      <c r="AC85" s="36"/>
      <c r="AD85" s="36"/>
      <c r="AE85" s="36"/>
      <c r="AF85" s="36"/>
      <c r="AG85" s="35" t="s">
        <v>18</v>
      </c>
      <c r="AH85" s="36"/>
      <c r="AI85" s="36"/>
      <c r="AJ85" s="30" t="s">
        <v>19</v>
      </c>
      <c r="AK85" s="38" t="s">
        <v>20</v>
      </c>
      <c r="AL85" s="36"/>
      <c r="AM85" s="36"/>
      <c r="AN85" s="36"/>
      <c r="AO85" s="36"/>
      <c r="AP85" s="36"/>
      <c r="AQ85" s="31">
        <v>130917522</v>
      </c>
      <c r="AR85" s="31">
        <v>130917522</v>
      </c>
      <c r="AS85" s="32">
        <v>0</v>
      </c>
      <c r="AT85" s="32">
        <v>0</v>
      </c>
      <c r="AU85" s="31">
        <v>130917522</v>
      </c>
      <c r="AV85" s="32">
        <v>0</v>
      </c>
      <c r="AW85" s="31">
        <v>130917522</v>
      </c>
      <c r="AX85" s="32">
        <v>0</v>
      </c>
      <c r="AY85" s="31">
        <v>130917522</v>
      </c>
      <c r="AZ85" s="32">
        <v>0</v>
      </c>
      <c r="BA85" s="31">
        <v>130917522</v>
      </c>
      <c r="BB85" s="32">
        <v>0</v>
      </c>
      <c r="BC85" s="32">
        <v>0</v>
      </c>
      <c r="BD85" s="29">
        <f t="shared" si="20"/>
        <v>1</v>
      </c>
      <c r="BE85" s="29">
        <f t="shared" si="21"/>
        <v>1</v>
      </c>
    </row>
    <row r="86" spans="2:57" ht="18" customHeight="1" x14ac:dyDescent="0.3">
      <c r="B86" s="39" t="s">
        <v>15</v>
      </c>
      <c r="C86" s="36"/>
      <c r="D86" s="39" t="s">
        <v>45</v>
      </c>
      <c r="E86" s="36"/>
      <c r="F86" s="39" t="s">
        <v>45</v>
      </c>
      <c r="G86" s="36"/>
      <c r="H86" s="39" t="s">
        <v>45</v>
      </c>
      <c r="I86" s="36"/>
      <c r="J86" s="39" t="s">
        <v>37</v>
      </c>
      <c r="K86" s="36"/>
      <c r="L86" s="36"/>
      <c r="M86" s="39"/>
      <c r="N86" s="36"/>
      <c r="O86" s="36"/>
      <c r="P86" s="39"/>
      <c r="Q86" s="36"/>
      <c r="R86" s="39"/>
      <c r="S86" s="36"/>
      <c r="T86" s="40" t="s">
        <v>87</v>
      </c>
      <c r="U86" s="36"/>
      <c r="V86" s="36"/>
      <c r="W86" s="36"/>
      <c r="X86" s="36"/>
      <c r="Y86" s="36"/>
      <c r="Z86" s="36"/>
      <c r="AA86" s="36"/>
      <c r="AB86" s="39" t="s">
        <v>17</v>
      </c>
      <c r="AC86" s="36"/>
      <c r="AD86" s="36"/>
      <c r="AE86" s="36"/>
      <c r="AF86" s="36"/>
      <c r="AG86" s="39" t="s">
        <v>18</v>
      </c>
      <c r="AH86" s="36"/>
      <c r="AI86" s="36"/>
      <c r="AJ86" s="26" t="s">
        <v>19</v>
      </c>
      <c r="AK86" s="41" t="s">
        <v>20</v>
      </c>
      <c r="AL86" s="36"/>
      <c r="AM86" s="36"/>
      <c r="AN86" s="36"/>
      <c r="AO86" s="36"/>
      <c r="AP86" s="36"/>
      <c r="AQ86" s="27">
        <v>2243674356</v>
      </c>
      <c r="AR86" s="27">
        <v>1549887544</v>
      </c>
      <c r="AS86" s="27">
        <v>693786812</v>
      </c>
      <c r="AT86" s="28">
        <v>0</v>
      </c>
      <c r="AU86" s="27">
        <v>1217512571</v>
      </c>
      <c r="AV86" s="27">
        <v>332374973</v>
      </c>
      <c r="AW86" s="27">
        <v>564797970.5</v>
      </c>
      <c r="AX86" s="27">
        <v>652714600.5</v>
      </c>
      <c r="AY86" s="27">
        <v>564797970.5</v>
      </c>
      <c r="AZ86" s="28">
        <v>0</v>
      </c>
      <c r="BA86" s="27">
        <v>564797970.5</v>
      </c>
      <c r="BB86" s="28">
        <v>0</v>
      </c>
      <c r="BC86" s="28">
        <v>0</v>
      </c>
      <c r="BD86" s="29">
        <f t="shared" si="20"/>
        <v>0.5426422812847802</v>
      </c>
      <c r="BE86" s="29">
        <f t="shared" si="21"/>
        <v>0.25172903054742585</v>
      </c>
    </row>
    <row r="87" spans="2:57" ht="18" customHeight="1" x14ac:dyDescent="0.3">
      <c r="B87" s="35" t="s">
        <v>15</v>
      </c>
      <c r="C87" s="36"/>
      <c r="D87" s="35" t="s">
        <v>45</v>
      </c>
      <c r="E87" s="36"/>
      <c r="F87" s="35" t="s">
        <v>45</v>
      </c>
      <c r="G87" s="36"/>
      <c r="H87" s="35" t="s">
        <v>45</v>
      </c>
      <c r="I87" s="36"/>
      <c r="J87" s="35" t="s">
        <v>37</v>
      </c>
      <c r="K87" s="36"/>
      <c r="L87" s="36"/>
      <c r="M87" s="35" t="s">
        <v>30</v>
      </c>
      <c r="N87" s="36"/>
      <c r="O87" s="36"/>
      <c r="P87" s="35"/>
      <c r="Q87" s="36"/>
      <c r="R87" s="35"/>
      <c r="S87" s="36"/>
      <c r="T87" s="37" t="s">
        <v>88</v>
      </c>
      <c r="U87" s="36"/>
      <c r="V87" s="36"/>
      <c r="W87" s="36"/>
      <c r="X87" s="36"/>
      <c r="Y87" s="36"/>
      <c r="Z87" s="36"/>
      <c r="AA87" s="36"/>
      <c r="AB87" s="35" t="s">
        <v>17</v>
      </c>
      <c r="AC87" s="36"/>
      <c r="AD87" s="36"/>
      <c r="AE87" s="36"/>
      <c r="AF87" s="36"/>
      <c r="AG87" s="35" t="s">
        <v>18</v>
      </c>
      <c r="AH87" s="36"/>
      <c r="AI87" s="36"/>
      <c r="AJ87" s="30" t="s">
        <v>19</v>
      </c>
      <c r="AK87" s="38" t="s">
        <v>20</v>
      </c>
      <c r="AL87" s="36"/>
      <c r="AM87" s="36"/>
      <c r="AN87" s="36"/>
      <c r="AO87" s="36"/>
      <c r="AP87" s="36"/>
      <c r="AQ87" s="31">
        <v>71684031</v>
      </c>
      <c r="AR87" s="31">
        <v>71684031</v>
      </c>
      <c r="AS87" s="32">
        <v>0</v>
      </c>
      <c r="AT87" s="32">
        <v>0</v>
      </c>
      <c r="AU87" s="31">
        <v>67110669</v>
      </c>
      <c r="AV87" s="31">
        <v>4573362</v>
      </c>
      <c r="AW87" s="32">
        <v>0</v>
      </c>
      <c r="AX87" s="31">
        <v>67110669</v>
      </c>
      <c r="AY87" s="32">
        <v>0</v>
      </c>
      <c r="AZ87" s="32">
        <v>0</v>
      </c>
      <c r="BA87" s="32">
        <v>0</v>
      </c>
      <c r="BB87" s="32">
        <v>0</v>
      </c>
      <c r="BC87" s="32">
        <v>0</v>
      </c>
      <c r="BD87" s="29">
        <f t="shared" si="20"/>
        <v>0.93620110453888961</v>
      </c>
      <c r="BE87" s="29">
        <f t="shared" si="21"/>
        <v>0</v>
      </c>
    </row>
    <row r="88" spans="2:57" ht="18" customHeight="1" x14ac:dyDescent="0.3">
      <c r="B88" s="35" t="s">
        <v>15</v>
      </c>
      <c r="C88" s="36"/>
      <c r="D88" s="35" t="s">
        <v>45</v>
      </c>
      <c r="E88" s="36"/>
      <c r="F88" s="35" t="s">
        <v>45</v>
      </c>
      <c r="G88" s="36"/>
      <c r="H88" s="35" t="s">
        <v>45</v>
      </c>
      <c r="I88" s="36"/>
      <c r="J88" s="35" t="s">
        <v>37</v>
      </c>
      <c r="K88" s="36"/>
      <c r="L88" s="36"/>
      <c r="M88" s="35" t="s">
        <v>33</v>
      </c>
      <c r="N88" s="36"/>
      <c r="O88" s="36"/>
      <c r="P88" s="35"/>
      <c r="Q88" s="36"/>
      <c r="R88" s="35"/>
      <c r="S88" s="36"/>
      <c r="T88" s="37" t="s">
        <v>89</v>
      </c>
      <c r="U88" s="36"/>
      <c r="V88" s="36"/>
      <c r="W88" s="36"/>
      <c r="X88" s="36"/>
      <c r="Y88" s="36"/>
      <c r="Z88" s="36"/>
      <c r="AA88" s="36"/>
      <c r="AB88" s="35" t="s">
        <v>17</v>
      </c>
      <c r="AC88" s="36"/>
      <c r="AD88" s="36"/>
      <c r="AE88" s="36"/>
      <c r="AF88" s="36"/>
      <c r="AG88" s="35" t="s">
        <v>18</v>
      </c>
      <c r="AH88" s="36"/>
      <c r="AI88" s="36"/>
      <c r="AJ88" s="30" t="s">
        <v>19</v>
      </c>
      <c r="AK88" s="38" t="s">
        <v>20</v>
      </c>
      <c r="AL88" s="36"/>
      <c r="AM88" s="36"/>
      <c r="AN88" s="36"/>
      <c r="AO88" s="36"/>
      <c r="AP88" s="36"/>
      <c r="AQ88" s="31">
        <v>2171990325</v>
      </c>
      <c r="AR88" s="31">
        <v>1478203513</v>
      </c>
      <c r="AS88" s="31">
        <v>693786812</v>
      </c>
      <c r="AT88" s="32">
        <v>0</v>
      </c>
      <c r="AU88" s="31">
        <v>1150401902</v>
      </c>
      <c r="AV88" s="31">
        <v>327801611</v>
      </c>
      <c r="AW88" s="31">
        <v>564797970.5</v>
      </c>
      <c r="AX88" s="31">
        <v>585603931.5</v>
      </c>
      <c r="AY88" s="31">
        <v>564797970.5</v>
      </c>
      <c r="AZ88" s="32">
        <v>0</v>
      </c>
      <c r="BA88" s="31">
        <v>564797970.5</v>
      </c>
      <c r="BB88" s="32">
        <v>0</v>
      </c>
      <c r="BC88" s="32">
        <v>0</v>
      </c>
      <c r="BD88" s="29">
        <f t="shared" si="20"/>
        <v>0.52965332706995372</v>
      </c>
      <c r="BE88" s="29">
        <f t="shared" si="21"/>
        <v>0.26003705633449359</v>
      </c>
    </row>
    <row r="89" spans="2:57" ht="18" customHeight="1" x14ac:dyDescent="0.3">
      <c r="B89" s="39" t="s">
        <v>15</v>
      </c>
      <c r="C89" s="36"/>
      <c r="D89" s="39" t="s">
        <v>45</v>
      </c>
      <c r="E89" s="36"/>
      <c r="F89" s="39" t="s">
        <v>45</v>
      </c>
      <c r="G89" s="36"/>
      <c r="H89" s="39" t="s">
        <v>45</v>
      </c>
      <c r="I89" s="36"/>
      <c r="J89" s="39" t="s">
        <v>39</v>
      </c>
      <c r="K89" s="36"/>
      <c r="L89" s="36"/>
      <c r="M89" s="39"/>
      <c r="N89" s="36"/>
      <c r="O89" s="36"/>
      <c r="P89" s="39"/>
      <c r="Q89" s="36"/>
      <c r="R89" s="39"/>
      <c r="S89" s="36"/>
      <c r="T89" s="40" t="s">
        <v>90</v>
      </c>
      <c r="U89" s="36"/>
      <c r="V89" s="36"/>
      <c r="W89" s="36"/>
      <c r="X89" s="36"/>
      <c r="Y89" s="36"/>
      <c r="Z89" s="36"/>
      <c r="AA89" s="36"/>
      <c r="AB89" s="39" t="s">
        <v>17</v>
      </c>
      <c r="AC89" s="36"/>
      <c r="AD89" s="36"/>
      <c r="AE89" s="36"/>
      <c r="AF89" s="36"/>
      <c r="AG89" s="39" t="s">
        <v>18</v>
      </c>
      <c r="AH89" s="36"/>
      <c r="AI89" s="36"/>
      <c r="AJ89" s="26" t="s">
        <v>19</v>
      </c>
      <c r="AK89" s="41" t="s">
        <v>20</v>
      </c>
      <c r="AL89" s="36"/>
      <c r="AM89" s="36"/>
      <c r="AN89" s="36"/>
      <c r="AO89" s="36"/>
      <c r="AP89" s="36"/>
      <c r="AQ89" s="27">
        <v>21055359866</v>
      </c>
      <c r="AR89" s="27">
        <v>15656900050</v>
      </c>
      <c r="AS89" s="27">
        <v>5398459816</v>
      </c>
      <c r="AT89" s="28">
        <v>0</v>
      </c>
      <c r="AU89" s="27">
        <v>15025072111</v>
      </c>
      <c r="AV89" s="27">
        <v>631827939</v>
      </c>
      <c r="AW89" s="27">
        <v>2891150107.4000001</v>
      </c>
      <c r="AX89" s="27">
        <v>12133922003.6</v>
      </c>
      <c r="AY89" s="27">
        <v>2891150107.4000001</v>
      </c>
      <c r="AZ89" s="28">
        <v>0</v>
      </c>
      <c r="BA89" s="27">
        <v>2891150107.4000001</v>
      </c>
      <c r="BB89" s="28">
        <v>0</v>
      </c>
      <c r="BC89" s="28">
        <v>0</v>
      </c>
      <c r="BD89" s="29">
        <f t="shared" si="20"/>
        <v>0.71359844745576384</v>
      </c>
      <c r="BE89" s="29">
        <f t="shared" si="21"/>
        <v>0.13731183536162697</v>
      </c>
    </row>
    <row r="90" spans="2:57" ht="18" customHeight="1" x14ac:dyDescent="0.3">
      <c r="B90" s="35" t="s">
        <v>15</v>
      </c>
      <c r="C90" s="36"/>
      <c r="D90" s="35" t="s">
        <v>45</v>
      </c>
      <c r="E90" s="36"/>
      <c r="F90" s="35" t="s">
        <v>45</v>
      </c>
      <c r="G90" s="36"/>
      <c r="H90" s="35" t="s">
        <v>45</v>
      </c>
      <c r="I90" s="36"/>
      <c r="J90" s="35" t="s">
        <v>39</v>
      </c>
      <c r="K90" s="36"/>
      <c r="L90" s="36"/>
      <c r="M90" s="35" t="s">
        <v>33</v>
      </c>
      <c r="N90" s="36"/>
      <c r="O90" s="36"/>
      <c r="P90" s="35"/>
      <c r="Q90" s="36"/>
      <c r="R90" s="35"/>
      <c r="S90" s="36"/>
      <c r="T90" s="37" t="s">
        <v>91</v>
      </c>
      <c r="U90" s="36"/>
      <c r="V90" s="36"/>
      <c r="W90" s="36"/>
      <c r="X90" s="36"/>
      <c r="Y90" s="36"/>
      <c r="Z90" s="36"/>
      <c r="AA90" s="36"/>
      <c r="AB90" s="35" t="s">
        <v>17</v>
      </c>
      <c r="AC90" s="36"/>
      <c r="AD90" s="36"/>
      <c r="AE90" s="36"/>
      <c r="AF90" s="36"/>
      <c r="AG90" s="35" t="s">
        <v>18</v>
      </c>
      <c r="AH90" s="36"/>
      <c r="AI90" s="36"/>
      <c r="AJ90" s="30" t="s">
        <v>19</v>
      </c>
      <c r="AK90" s="38" t="s">
        <v>20</v>
      </c>
      <c r="AL90" s="36"/>
      <c r="AM90" s="36"/>
      <c r="AN90" s="36"/>
      <c r="AO90" s="36"/>
      <c r="AP90" s="36"/>
      <c r="AQ90" s="31">
        <v>4856219279</v>
      </c>
      <c r="AR90" s="31">
        <v>4853669279</v>
      </c>
      <c r="AS90" s="31">
        <v>2550000</v>
      </c>
      <c r="AT90" s="32">
        <v>0</v>
      </c>
      <c r="AU90" s="31">
        <v>4708670567</v>
      </c>
      <c r="AV90" s="31">
        <v>144998712</v>
      </c>
      <c r="AW90" s="31">
        <v>751637512</v>
      </c>
      <c r="AX90" s="31">
        <v>3957033055</v>
      </c>
      <c r="AY90" s="31">
        <v>751637512</v>
      </c>
      <c r="AZ90" s="32">
        <v>0</v>
      </c>
      <c r="BA90" s="31">
        <v>751637512</v>
      </c>
      <c r="BB90" s="32">
        <v>0</v>
      </c>
      <c r="BC90" s="32">
        <v>0</v>
      </c>
      <c r="BD90" s="29">
        <f t="shared" si="20"/>
        <v>0.96961654663370489</v>
      </c>
      <c r="BE90" s="29">
        <f t="shared" si="21"/>
        <v>0.15477833038766287</v>
      </c>
    </row>
    <row r="91" spans="2:57" ht="18" customHeight="1" x14ac:dyDescent="0.3">
      <c r="B91" s="35" t="s">
        <v>15</v>
      </c>
      <c r="C91" s="36"/>
      <c r="D91" s="35" t="s">
        <v>45</v>
      </c>
      <c r="E91" s="36"/>
      <c r="F91" s="35" t="s">
        <v>45</v>
      </c>
      <c r="G91" s="36"/>
      <c r="H91" s="35" t="s">
        <v>45</v>
      </c>
      <c r="I91" s="36"/>
      <c r="J91" s="35" t="s">
        <v>39</v>
      </c>
      <c r="K91" s="36"/>
      <c r="L91" s="36"/>
      <c r="M91" s="35" t="s">
        <v>49</v>
      </c>
      <c r="N91" s="36"/>
      <c r="O91" s="36"/>
      <c r="P91" s="35"/>
      <c r="Q91" s="36"/>
      <c r="R91" s="35"/>
      <c r="S91" s="36"/>
      <c r="T91" s="37" t="s">
        <v>92</v>
      </c>
      <c r="U91" s="36"/>
      <c r="V91" s="36"/>
      <c r="W91" s="36"/>
      <c r="X91" s="36"/>
      <c r="Y91" s="36"/>
      <c r="Z91" s="36"/>
      <c r="AA91" s="36"/>
      <c r="AB91" s="35" t="s">
        <v>17</v>
      </c>
      <c r="AC91" s="36"/>
      <c r="AD91" s="36"/>
      <c r="AE91" s="36"/>
      <c r="AF91" s="36"/>
      <c r="AG91" s="35" t="s">
        <v>18</v>
      </c>
      <c r="AH91" s="36"/>
      <c r="AI91" s="36"/>
      <c r="AJ91" s="30" t="s">
        <v>19</v>
      </c>
      <c r="AK91" s="38" t="s">
        <v>20</v>
      </c>
      <c r="AL91" s="36"/>
      <c r="AM91" s="36"/>
      <c r="AN91" s="36"/>
      <c r="AO91" s="36"/>
      <c r="AP91" s="36"/>
      <c r="AQ91" s="31">
        <v>11659015614</v>
      </c>
      <c r="AR91" s="31">
        <v>7670262787</v>
      </c>
      <c r="AS91" s="31">
        <v>3988752827</v>
      </c>
      <c r="AT91" s="32">
        <v>0</v>
      </c>
      <c r="AU91" s="31">
        <v>7532915690</v>
      </c>
      <c r="AV91" s="31">
        <v>137347097</v>
      </c>
      <c r="AW91" s="31">
        <v>1137646302</v>
      </c>
      <c r="AX91" s="31">
        <v>6395269388</v>
      </c>
      <c r="AY91" s="31">
        <v>1137646302</v>
      </c>
      <c r="AZ91" s="32">
        <v>0</v>
      </c>
      <c r="BA91" s="31">
        <v>1137646302</v>
      </c>
      <c r="BB91" s="32">
        <v>0</v>
      </c>
      <c r="BC91" s="32">
        <v>0</v>
      </c>
      <c r="BD91" s="29">
        <f t="shared" si="20"/>
        <v>0.64610220445665834</v>
      </c>
      <c r="BE91" s="29">
        <f t="shared" si="21"/>
        <v>9.7576531301144201E-2</v>
      </c>
    </row>
    <row r="92" spans="2:57" ht="18" customHeight="1" x14ac:dyDescent="0.3">
      <c r="B92" s="35" t="s">
        <v>15</v>
      </c>
      <c r="C92" s="36"/>
      <c r="D92" s="35" t="s">
        <v>45</v>
      </c>
      <c r="E92" s="36"/>
      <c r="F92" s="35" t="s">
        <v>45</v>
      </c>
      <c r="G92" s="36"/>
      <c r="H92" s="35" t="s">
        <v>45</v>
      </c>
      <c r="I92" s="36"/>
      <c r="J92" s="35" t="s">
        <v>39</v>
      </c>
      <c r="K92" s="36"/>
      <c r="L92" s="36"/>
      <c r="M92" s="35" t="s">
        <v>51</v>
      </c>
      <c r="N92" s="36"/>
      <c r="O92" s="36"/>
      <c r="P92" s="35"/>
      <c r="Q92" s="36"/>
      <c r="R92" s="35"/>
      <c r="S92" s="36"/>
      <c r="T92" s="37" t="s">
        <v>93</v>
      </c>
      <c r="U92" s="36"/>
      <c r="V92" s="36"/>
      <c r="W92" s="36"/>
      <c r="X92" s="36"/>
      <c r="Y92" s="36"/>
      <c r="Z92" s="36"/>
      <c r="AA92" s="36"/>
      <c r="AB92" s="35" t="s">
        <v>17</v>
      </c>
      <c r="AC92" s="36"/>
      <c r="AD92" s="36"/>
      <c r="AE92" s="36"/>
      <c r="AF92" s="36"/>
      <c r="AG92" s="35" t="s">
        <v>18</v>
      </c>
      <c r="AH92" s="36"/>
      <c r="AI92" s="36"/>
      <c r="AJ92" s="30" t="s">
        <v>19</v>
      </c>
      <c r="AK92" s="38" t="s">
        <v>20</v>
      </c>
      <c r="AL92" s="36"/>
      <c r="AM92" s="36"/>
      <c r="AN92" s="36"/>
      <c r="AO92" s="36"/>
      <c r="AP92" s="36"/>
      <c r="AQ92" s="31">
        <v>1736620898</v>
      </c>
      <c r="AR92" s="31">
        <v>510424127</v>
      </c>
      <c r="AS92" s="31">
        <v>1226196771</v>
      </c>
      <c r="AT92" s="32">
        <v>0</v>
      </c>
      <c r="AU92" s="31">
        <v>510424127</v>
      </c>
      <c r="AV92" s="32">
        <v>0</v>
      </c>
      <c r="AW92" s="31">
        <v>84726137</v>
      </c>
      <c r="AX92" s="31">
        <v>425697990</v>
      </c>
      <c r="AY92" s="31">
        <v>84726137</v>
      </c>
      <c r="AZ92" s="32">
        <v>0</v>
      </c>
      <c r="BA92" s="31">
        <v>84726137</v>
      </c>
      <c r="BB92" s="32">
        <v>0</v>
      </c>
      <c r="BC92" s="32">
        <v>0</v>
      </c>
      <c r="BD92" s="29">
        <f t="shared" si="20"/>
        <v>0.29391799188172618</v>
      </c>
      <c r="BE92" s="29">
        <f t="shared" si="21"/>
        <v>4.8787928958804919E-2</v>
      </c>
    </row>
    <row r="93" spans="2:57" ht="18" customHeight="1" x14ac:dyDescent="0.3">
      <c r="B93" s="35" t="s">
        <v>15</v>
      </c>
      <c r="C93" s="36"/>
      <c r="D93" s="35" t="s">
        <v>45</v>
      </c>
      <c r="E93" s="36"/>
      <c r="F93" s="35" t="s">
        <v>45</v>
      </c>
      <c r="G93" s="36"/>
      <c r="H93" s="35" t="s">
        <v>45</v>
      </c>
      <c r="I93" s="36"/>
      <c r="J93" s="35" t="s">
        <v>39</v>
      </c>
      <c r="K93" s="36"/>
      <c r="L93" s="36"/>
      <c r="M93" s="35" t="s">
        <v>53</v>
      </c>
      <c r="N93" s="36"/>
      <c r="O93" s="36"/>
      <c r="P93" s="35"/>
      <c r="Q93" s="36"/>
      <c r="R93" s="35"/>
      <c r="S93" s="36"/>
      <c r="T93" s="37" t="s">
        <v>94</v>
      </c>
      <c r="U93" s="36"/>
      <c r="V93" s="36"/>
      <c r="W93" s="36"/>
      <c r="X93" s="36"/>
      <c r="Y93" s="36"/>
      <c r="Z93" s="36"/>
      <c r="AA93" s="36"/>
      <c r="AB93" s="35" t="s">
        <v>17</v>
      </c>
      <c r="AC93" s="36"/>
      <c r="AD93" s="36"/>
      <c r="AE93" s="36"/>
      <c r="AF93" s="36"/>
      <c r="AG93" s="35" t="s">
        <v>18</v>
      </c>
      <c r="AH93" s="36"/>
      <c r="AI93" s="36"/>
      <c r="AJ93" s="30" t="s">
        <v>19</v>
      </c>
      <c r="AK93" s="38" t="s">
        <v>20</v>
      </c>
      <c r="AL93" s="36"/>
      <c r="AM93" s="36"/>
      <c r="AN93" s="36"/>
      <c r="AO93" s="36"/>
      <c r="AP93" s="36"/>
      <c r="AQ93" s="31">
        <v>2248325951</v>
      </c>
      <c r="AR93" s="31">
        <v>2224312369</v>
      </c>
      <c r="AS93" s="31">
        <v>24013582</v>
      </c>
      <c r="AT93" s="32">
        <v>0</v>
      </c>
      <c r="AU93" s="31">
        <v>1874830239</v>
      </c>
      <c r="AV93" s="31">
        <v>349482130</v>
      </c>
      <c r="AW93" s="31">
        <v>895731656.39999998</v>
      </c>
      <c r="AX93" s="31">
        <v>979098582.60000002</v>
      </c>
      <c r="AY93" s="31">
        <v>895731656.39999998</v>
      </c>
      <c r="AZ93" s="32">
        <v>0</v>
      </c>
      <c r="BA93" s="31">
        <v>895731656.39999998</v>
      </c>
      <c r="BB93" s="32">
        <v>0</v>
      </c>
      <c r="BC93" s="32">
        <v>0</v>
      </c>
      <c r="BD93" s="29">
        <f t="shared" si="20"/>
        <v>0.83387830762088644</v>
      </c>
      <c r="BE93" s="29">
        <f t="shared" si="21"/>
        <v>0.39839937621215493</v>
      </c>
    </row>
    <row r="94" spans="2:57" ht="18" customHeight="1" x14ac:dyDescent="0.3">
      <c r="B94" s="35" t="s">
        <v>15</v>
      </c>
      <c r="C94" s="36"/>
      <c r="D94" s="35" t="s">
        <v>45</v>
      </c>
      <c r="E94" s="36"/>
      <c r="F94" s="35" t="s">
        <v>45</v>
      </c>
      <c r="G94" s="36"/>
      <c r="H94" s="35" t="s">
        <v>45</v>
      </c>
      <c r="I94" s="36"/>
      <c r="J94" s="35" t="s">
        <v>39</v>
      </c>
      <c r="K94" s="36"/>
      <c r="L94" s="36"/>
      <c r="M94" s="35" t="s">
        <v>37</v>
      </c>
      <c r="N94" s="36"/>
      <c r="O94" s="36"/>
      <c r="P94" s="35"/>
      <c r="Q94" s="36"/>
      <c r="R94" s="35"/>
      <c r="S94" s="36"/>
      <c r="T94" s="37" t="s">
        <v>95</v>
      </c>
      <c r="U94" s="36"/>
      <c r="V94" s="36"/>
      <c r="W94" s="36"/>
      <c r="X94" s="36"/>
      <c r="Y94" s="36"/>
      <c r="Z94" s="36"/>
      <c r="AA94" s="36"/>
      <c r="AB94" s="35" t="s">
        <v>17</v>
      </c>
      <c r="AC94" s="36"/>
      <c r="AD94" s="36"/>
      <c r="AE94" s="36"/>
      <c r="AF94" s="36"/>
      <c r="AG94" s="35" t="s">
        <v>18</v>
      </c>
      <c r="AH94" s="36"/>
      <c r="AI94" s="36"/>
      <c r="AJ94" s="30" t="s">
        <v>19</v>
      </c>
      <c r="AK94" s="38" t="s">
        <v>20</v>
      </c>
      <c r="AL94" s="36"/>
      <c r="AM94" s="36"/>
      <c r="AN94" s="36"/>
      <c r="AO94" s="36"/>
      <c r="AP94" s="36"/>
      <c r="AQ94" s="31">
        <v>555178124</v>
      </c>
      <c r="AR94" s="31">
        <v>398231488</v>
      </c>
      <c r="AS94" s="31">
        <v>156946636</v>
      </c>
      <c r="AT94" s="32">
        <v>0</v>
      </c>
      <c r="AU94" s="31">
        <v>398231488</v>
      </c>
      <c r="AV94" s="32">
        <v>0</v>
      </c>
      <c r="AW94" s="31">
        <v>21408500</v>
      </c>
      <c r="AX94" s="31">
        <v>376822988</v>
      </c>
      <c r="AY94" s="31">
        <v>21408500</v>
      </c>
      <c r="AZ94" s="32">
        <v>0</v>
      </c>
      <c r="BA94" s="31">
        <v>21408500</v>
      </c>
      <c r="BB94" s="32">
        <v>0</v>
      </c>
      <c r="BC94" s="32">
        <v>0</v>
      </c>
      <c r="BD94" s="29">
        <f t="shared" si="20"/>
        <v>0.7173039980948529</v>
      </c>
      <c r="BE94" s="29">
        <f t="shared" si="21"/>
        <v>3.8561497786969719E-2</v>
      </c>
    </row>
    <row r="95" spans="2:57" ht="18" customHeight="1" x14ac:dyDescent="0.3">
      <c r="B95" s="39" t="s">
        <v>15</v>
      </c>
      <c r="C95" s="36"/>
      <c r="D95" s="39" t="s">
        <v>45</v>
      </c>
      <c r="E95" s="36"/>
      <c r="F95" s="39" t="s">
        <v>45</v>
      </c>
      <c r="G95" s="36"/>
      <c r="H95" s="39" t="s">
        <v>45</v>
      </c>
      <c r="I95" s="36"/>
      <c r="J95" s="39" t="s">
        <v>41</v>
      </c>
      <c r="K95" s="36"/>
      <c r="L95" s="36"/>
      <c r="M95" s="39"/>
      <c r="N95" s="36"/>
      <c r="O95" s="36"/>
      <c r="P95" s="39"/>
      <c r="Q95" s="36"/>
      <c r="R95" s="39"/>
      <c r="S95" s="36"/>
      <c r="T95" s="40" t="s">
        <v>96</v>
      </c>
      <c r="U95" s="36"/>
      <c r="V95" s="36"/>
      <c r="W95" s="36"/>
      <c r="X95" s="36"/>
      <c r="Y95" s="36"/>
      <c r="Z95" s="36"/>
      <c r="AA95" s="36"/>
      <c r="AB95" s="39" t="s">
        <v>17</v>
      </c>
      <c r="AC95" s="36"/>
      <c r="AD95" s="36"/>
      <c r="AE95" s="36"/>
      <c r="AF95" s="36"/>
      <c r="AG95" s="39" t="s">
        <v>18</v>
      </c>
      <c r="AH95" s="36"/>
      <c r="AI95" s="36"/>
      <c r="AJ95" s="26" t="s">
        <v>19</v>
      </c>
      <c r="AK95" s="41" t="s">
        <v>20</v>
      </c>
      <c r="AL95" s="36"/>
      <c r="AM95" s="36"/>
      <c r="AN95" s="36"/>
      <c r="AO95" s="36"/>
      <c r="AP95" s="36"/>
      <c r="AQ95" s="27">
        <v>2065503065</v>
      </c>
      <c r="AR95" s="27">
        <v>521203217</v>
      </c>
      <c r="AS95" s="27">
        <v>1544299848</v>
      </c>
      <c r="AT95" s="28">
        <v>0</v>
      </c>
      <c r="AU95" s="27">
        <v>21203217</v>
      </c>
      <c r="AV95" s="27">
        <v>500000000</v>
      </c>
      <c r="AW95" s="27">
        <v>21203217</v>
      </c>
      <c r="AX95" s="28">
        <v>0</v>
      </c>
      <c r="AY95" s="27">
        <v>21203217</v>
      </c>
      <c r="AZ95" s="28">
        <v>0</v>
      </c>
      <c r="BA95" s="27">
        <v>21203217</v>
      </c>
      <c r="BB95" s="28">
        <v>0</v>
      </c>
      <c r="BC95" s="28">
        <v>0</v>
      </c>
      <c r="BD95" s="29">
        <f t="shared" si="20"/>
        <v>1.0265400889153365E-2</v>
      </c>
      <c r="BE95" s="29">
        <f t="shared" si="21"/>
        <v>1.0265400889153365E-2</v>
      </c>
    </row>
    <row r="96" spans="2:57" ht="18" customHeight="1" x14ac:dyDescent="0.3">
      <c r="B96" s="35" t="s">
        <v>15</v>
      </c>
      <c r="C96" s="36"/>
      <c r="D96" s="35" t="s">
        <v>45</v>
      </c>
      <c r="E96" s="36"/>
      <c r="F96" s="35" t="s">
        <v>45</v>
      </c>
      <c r="G96" s="36"/>
      <c r="H96" s="35" t="s">
        <v>45</v>
      </c>
      <c r="I96" s="36"/>
      <c r="J96" s="35" t="s">
        <v>41</v>
      </c>
      <c r="K96" s="36"/>
      <c r="L96" s="36"/>
      <c r="M96" s="35" t="s">
        <v>49</v>
      </c>
      <c r="N96" s="36"/>
      <c r="O96" s="36"/>
      <c r="P96" s="35"/>
      <c r="Q96" s="36"/>
      <c r="R96" s="35"/>
      <c r="S96" s="36"/>
      <c r="T96" s="37" t="s">
        <v>97</v>
      </c>
      <c r="U96" s="36"/>
      <c r="V96" s="36"/>
      <c r="W96" s="36"/>
      <c r="X96" s="36"/>
      <c r="Y96" s="36"/>
      <c r="Z96" s="36"/>
      <c r="AA96" s="36"/>
      <c r="AB96" s="35" t="s">
        <v>17</v>
      </c>
      <c r="AC96" s="36"/>
      <c r="AD96" s="36"/>
      <c r="AE96" s="36"/>
      <c r="AF96" s="36"/>
      <c r="AG96" s="35" t="s">
        <v>18</v>
      </c>
      <c r="AH96" s="36"/>
      <c r="AI96" s="36"/>
      <c r="AJ96" s="30" t="s">
        <v>19</v>
      </c>
      <c r="AK96" s="38" t="s">
        <v>20</v>
      </c>
      <c r="AL96" s="36"/>
      <c r="AM96" s="36"/>
      <c r="AN96" s="36"/>
      <c r="AO96" s="36"/>
      <c r="AP96" s="36"/>
      <c r="AQ96" s="31">
        <v>320000000</v>
      </c>
      <c r="AR96" s="32">
        <v>0</v>
      </c>
      <c r="AS96" s="31">
        <v>320000000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29">
        <f t="shared" si="20"/>
        <v>0</v>
      </c>
      <c r="BE96" s="29">
        <f t="shared" si="21"/>
        <v>0</v>
      </c>
    </row>
    <row r="97" spans="2:57" ht="18" customHeight="1" x14ac:dyDescent="0.3">
      <c r="B97" s="35" t="s">
        <v>15</v>
      </c>
      <c r="C97" s="36"/>
      <c r="D97" s="35" t="s">
        <v>45</v>
      </c>
      <c r="E97" s="36"/>
      <c r="F97" s="35" t="s">
        <v>45</v>
      </c>
      <c r="G97" s="36"/>
      <c r="H97" s="35" t="s">
        <v>45</v>
      </c>
      <c r="I97" s="36"/>
      <c r="J97" s="35" t="s">
        <v>41</v>
      </c>
      <c r="K97" s="36"/>
      <c r="L97" s="36"/>
      <c r="M97" s="35" t="s">
        <v>51</v>
      </c>
      <c r="N97" s="36"/>
      <c r="O97" s="36"/>
      <c r="P97" s="35"/>
      <c r="Q97" s="36"/>
      <c r="R97" s="35"/>
      <c r="S97" s="36"/>
      <c r="T97" s="37" t="s">
        <v>98</v>
      </c>
      <c r="U97" s="36"/>
      <c r="V97" s="36"/>
      <c r="W97" s="36"/>
      <c r="X97" s="36"/>
      <c r="Y97" s="36"/>
      <c r="Z97" s="36"/>
      <c r="AA97" s="36"/>
      <c r="AB97" s="35" t="s">
        <v>17</v>
      </c>
      <c r="AC97" s="36"/>
      <c r="AD97" s="36"/>
      <c r="AE97" s="36"/>
      <c r="AF97" s="36"/>
      <c r="AG97" s="35" t="s">
        <v>18</v>
      </c>
      <c r="AH97" s="36"/>
      <c r="AI97" s="36"/>
      <c r="AJ97" s="30" t="s">
        <v>19</v>
      </c>
      <c r="AK97" s="38" t="s">
        <v>20</v>
      </c>
      <c r="AL97" s="36"/>
      <c r="AM97" s="36"/>
      <c r="AN97" s="36"/>
      <c r="AO97" s="36"/>
      <c r="AP97" s="36"/>
      <c r="AQ97" s="31">
        <v>16411900</v>
      </c>
      <c r="AR97" s="31">
        <v>16411900</v>
      </c>
      <c r="AS97" s="32">
        <v>0</v>
      </c>
      <c r="AT97" s="32">
        <v>0</v>
      </c>
      <c r="AU97" s="31">
        <v>16411900</v>
      </c>
      <c r="AV97" s="32">
        <v>0</v>
      </c>
      <c r="AW97" s="31">
        <v>16411900</v>
      </c>
      <c r="AX97" s="32">
        <v>0</v>
      </c>
      <c r="AY97" s="31">
        <v>16411900</v>
      </c>
      <c r="AZ97" s="32">
        <v>0</v>
      </c>
      <c r="BA97" s="31">
        <v>16411900</v>
      </c>
      <c r="BB97" s="32">
        <v>0</v>
      </c>
      <c r="BC97" s="32">
        <v>0</v>
      </c>
      <c r="BD97" s="29">
        <f t="shared" si="20"/>
        <v>1</v>
      </c>
      <c r="BE97" s="29">
        <f t="shared" si="21"/>
        <v>1</v>
      </c>
    </row>
    <row r="98" spans="2:57" ht="18" customHeight="1" x14ac:dyDescent="0.3">
      <c r="B98" s="35" t="s">
        <v>15</v>
      </c>
      <c r="C98" s="36"/>
      <c r="D98" s="35" t="s">
        <v>45</v>
      </c>
      <c r="E98" s="36"/>
      <c r="F98" s="35" t="s">
        <v>45</v>
      </c>
      <c r="G98" s="36"/>
      <c r="H98" s="35" t="s">
        <v>45</v>
      </c>
      <c r="I98" s="36"/>
      <c r="J98" s="35" t="s">
        <v>41</v>
      </c>
      <c r="K98" s="36"/>
      <c r="L98" s="36"/>
      <c r="M98" s="35" t="s">
        <v>35</v>
      </c>
      <c r="N98" s="36"/>
      <c r="O98" s="36"/>
      <c r="P98" s="35"/>
      <c r="Q98" s="36"/>
      <c r="R98" s="35"/>
      <c r="S98" s="36"/>
      <c r="T98" s="37" t="s">
        <v>99</v>
      </c>
      <c r="U98" s="36"/>
      <c r="V98" s="36"/>
      <c r="W98" s="36"/>
      <c r="X98" s="36"/>
      <c r="Y98" s="36"/>
      <c r="Z98" s="36"/>
      <c r="AA98" s="36"/>
      <c r="AB98" s="35" t="s">
        <v>17</v>
      </c>
      <c r="AC98" s="36"/>
      <c r="AD98" s="36"/>
      <c r="AE98" s="36"/>
      <c r="AF98" s="36"/>
      <c r="AG98" s="35" t="s">
        <v>18</v>
      </c>
      <c r="AH98" s="36"/>
      <c r="AI98" s="36"/>
      <c r="AJ98" s="30" t="s">
        <v>19</v>
      </c>
      <c r="AK98" s="38" t="s">
        <v>20</v>
      </c>
      <c r="AL98" s="36"/>
      <c r="AM98" s="36"/>
      <c r="AN98" s="36"/>
      <c r="AO98" s="36"/>
      <c r="AP98" s="36"/>
      <c r="AQ98" s="31">
        <v>1681091165</v>
      </c>
      <c r="AR98" s="31">
        <v>500000000</v>
      </c>
      <c r="AS98" s="31">
        <v>1181091165</v>
      </c>
      <c r="AT98" s="32">
        <v>0</v>
      </c>
      <c r="AU98" s="32">
        <v>0</v>
      </c>
      <c r="AV98" s="31">
        <v>500000000</v>
      </c>
      <c r="AW98" s="32">
        <v>0</v>
      </c>
      <c r="AX98" s="32">
        <v>0</v>
      </c>
      <c r="AY98" s="32">
        <v>0</v>
      </c>
      <c r="AZ98" s="32">
        <v>0</v>
      </c>
      <c r="BA98" s="32">
        <v>0</v>
      </c>
      <c r="BB98" s="32">
        <v>0</v>
      </c>
      <c r="BC98" s="32">
        <v>0</v>
      </c>
      <c r="BD98" s="29">
        <f t="shared" si="20"/>
        <v>0</v>
      </c>
      <c r="BE98" s="29">
        <f t="shared" si="21"/>
        <v>0</v>
      </c>
    </row>
    <row r="99" spans="2:57" ht="18" customHeight="1" x14ac:dyDescent="0.3">
      <c r="B99" s="35" t="s">
        <v>15</v>
      </c>
      <c r="C99" s="36"/>
      <c r="D99" s="35" t="s">
        <v>45</v>
      </c>
      <c r="E99" s="36"/>
      <c r="F99" s="35" t="s">
        <v>45</v>
      </c>
      <c r="G99" s="36"/>
      <c r="H99" s="35" t="s">
        <v>45</v>
      </c>
      <c r="I99" s="36"/>
      <c r="J99" s="35" t="s">
        <v>41</v>
      </c>
      <c r="K99" s="36"/>
      <c r="L99" s="36"/>
      <c r="M99" s="35" t="s">
        <v>37</v>
      </c>
      <c r="N99" s="36"/>
      <c r="O99" s="36"/>
      <c r="P99" s="35"/>
      <c r="Q99" s="36"/>
      <c r="R99" s="35"/>
      <c r="S99" s="36"/>
      <c r="T99" s="37" t="s">
        <v>100</v>
      </c>
      <c r="U99" s="36"/>
      <c r="V99" s="36"/>
      <c r="W99" s="36"/>
      <c r="X99" s="36"/>
      <c r="Y99" s="36"/>
      <c r="Z99" s="36"/>
      <c r="AA99" s="36"/>
      <c r="AB99" s="35" t="s">
        <v>17</v>
      </c>
      <c r="AC99" s="36"/>
      <c r="AD99" s="36"/>
      <c r="AE99" s="36"/>
      <c r="AF99" s="36"/>
      <c r="AG99" s="35" t="s">
        <v>18</v>
      </c>
      <c r="AH99" s="36"/>
      <c r="AI99" s="36"/>
      <c r="AJ99" s="30" t="s">
        <v>19</v>
      </c>
      <c r="AK99" s="38" t="s">
        <v>20</v>
      </c>
      <c r="AL99" s="36"/>
      <c r="AM99" s="36"/>
      <c r="AN99" s="36"/>
      <c r="AO99" s="36"/>
      <c r="AP99" s="36"/>
      <c r="AQ99" s="31">
        <v>48000000</v>
      </c>
      <c r="AR99" s="31">
        <v>4791317</v>
      </c>
      <c r="AS99" s="31">
        <v>43208683</v>
      </c>
      <c r="AT99" s="32">
        <v>0</v>
      </c>
      <c r="AU99" s="31">
        <v>4791317</v>
      </c>
      <c r="AV99" s="32">
        <v>0</v>
      </c>
      <c r="AW99" s="31">
        <v>4791317</v>
      </c>
      <c r="AX99" s="32">
        <v>0</v>
      </c>
      <c r="AY99" s="31">
        <v>4791317</v>
      </c>
      <c r="AZ99" s="32">
        <v>0</v>
      </c>
      <c r="BA99" s="31">
        <v>4791317</v>
      </c>
      <c r="BB99" s="32">
        <v>0</v>
      </c>
      <c r="BC99" s="32">
        <v>0</v>
      </c>
      <c r="BD99" s="29">
        <f t="shared" si="20"/>
        <v>9.9819104166666672E-2</v>
      </c>
      <c r="BE99" s="29">
        <f t="shared" si="21"/>
        <v>9.9819104166666672E-2</v>
      </c>
    </row>
    <row r="100" spans="2:57" ht="18" customHeight="1" x14ac:dyDescent="0.3">
      <c r="B100" s="35" t="s">
        <v>15</v>
      </c>
      <c r="C100" s="36"/>
      <c r="D100" s="35" t="s">
        <v>45</v>
      </c>
      <c r="E100" s="36"/>
      <c r="F100" s="35" t="s">
        <v>45</v>
      </c>
      <c r="G100" s="36"/>
      <c r="H100" s="35" t="s">
        <v>45</v>
      </c>
      <c r="I100" s="36"/>
      <c r="J100" s="35" t="s">
        <v>43</v>
      </c>
      <c r="K100" s="36"/>
      <c r="L100" s="36"/>
      <c r="M100" s="35"/>
      <c r="N100" s="36"/>
      <c r="O100" s="36"/>
      <c r="P100" s="35"/>
      <c r="Q100" s="36"/>
      <c r="R100" s="35"/>
      <c r="S100" s="36"/>
      <c r="T100" s="37" t="s">
        <v>101</v>
      </c>
      <c r="U100" s="36"/>
      <c r="V100" s="36"/>
      <c r="W100" s="36"/>
      <c r="X100" s="36"/>
      <c r="Y100" s="36"/>
      <c r="Z100" s="36"/>
      <c r="AA100" s="36"/>
      <c r="AB100" s="35" t="s">
        <v>17</v>
      </c>
      <c r="AC100" s="36"/>
      <c r="AD100" s="36"/>
      <c r="AE100" s="36"/>
      <c r="AF100" s="36"/>
      <c r="AG100" s="35" t="s">
        <v>18</v>
      </c>
      <c r="AH100" s="36"/>
      <c r="AI100" s="36"/>
      <c r="AJ100" s="30" t="s">
        <v>19</v>
      </c>
      <c r="AK100" s="38" t="s">
        <v>20</v>
      </c>
      <c r="AL100" s="36"/>
      <c r="AM100" s="36"/>
      <c r="AN100" s="36"/>
      <c r="AO100" s="36"/>
      <c r="AP100" s="36"/>
      <c r="AQ100" s="31">
        <v>1249947000</v>
      </c>
      <c r="AR100" s="31">
        <v>1249947000</v>
      </c>
      <c r="AS100" s="32">
        <v>0</v>
      </c>
      <c r="AT100" s="32">
        <v>0</v>
      </c>
      <c r="AU100" s="31">
        <v>454689849</v>
      </c>
      <c r="AV100" s="31">
        <v>795257151</v>
      </c>
      <c r="AW100" s="31">
        <v>373109753</v>
      </c>
      <c r="AX100" s="31">
        <v>81580096</v>
      </c>
      <c r="AY100" s="31">
        <v>373109753</v>
      </c>
      <c r="AZ100" s="32">
        <v>0</v>
      </c>
      <c r="BA100" s="31">
        <v>373109753</v>
      </c>
      <c r="BB100" s="32">
        <v>0</v>
      </c>
      <c r="BC100" s="31">
        <v>10574946</v>
      </c>
      <c r="BD100" s="29">
        <f t="shared" ref="BD100:BD163" si="22">AU100/AQ100</f>
        <v>0.3637673029336444</v>
      </c>
      <c r="BE100" s="29">
        <f t="shared" ref="BE100:BE163" si="23">AW100/AQ100</f>
        <v>0.29850045881945392</v>
      </c>
    </row>
    <row r="101" spans="2:57" ht="18" customHeight="1" x14ac:dyDescent="0.3">
      <c r="B101" s="39" t="s">
        <v>15</v>
      </c>
      <c r="C101" s="36"/>
      <c r="D101" s="39" t="s">
        <v>59</v>
      </c>
      <c r="E101" s="36"/>
      <c r="F101" s="39"/>
      <c r="G101" s="36"/>
      <c r="H101" s="39"/>
      <c r="I101" s="36"/>
      <c r="J101" s="39"/>
      <c r="K101" s="36"/>
      <c r="L101" s="36"/>
      <c r="M101" s="39"/>
      <c r="N101" s="36"/>
      <c r="O101" s="36"/>
      <c r="P101" s="39"/>
      <c r="Q101" s="36"/>
      <c r="R101" s="39"/>
      <c r="S101" s="36"/>
      <c r="T101" s="40" t="s">
        <v>102</v>
      </c>
      <c r="U101" s="36"/>
      <c r="V101" s="36"/>
      <c r="W101" s="36"/>
      <c r="X101" s="36"/>
      <c r="Y101" s="36"/>
      <c r="Z101" s="36"/>
      <c r="AA101" s="36"/>
      <c r="AB101" s="39" t="s">
        <v>17</v>
      </c>
      <c r="AC101" s="36"/>
      <c r="AD101" s="36"/>
      <c r="AE101" s="36"/>
      <c r="AF101" s="36"/>
      <c r="AG101" s="39" t="s">
        <v>18</v>
      </c>
      <c r="AH101" s="36"/>
      <c r="AI101" s="36"/>
      <c r="AJ101" s="26" t="s">
        <v>19</v>
      </c>
      <c r="AK101" s="41" t="s">
        <v>20</v>
      </c>
      <c r="AL101" s="36"/>
      <c r="AM101" s="36"/>
      <c r="AN101" s="36"/>
      <c r="AO101" s="36"/>
      <c r="AP101" s="36"/>
      <c r="AQ101" s="27">
        <v>306212530926</v>
      </c>
      <c r="AR101" s="27">
        <v>302587861089</v>
      </c>
      <c r="AS101" s="27">
        <v>3624669837</v>
      </c>
      <c r="AT101" s="28">
        <v>0</v>
      </c>
      <c r="AU101" s="27">
        <v>189686611719</v>
      </c>
      <c r="AV101" s="27">
        <v>112901249370</v>
      </c>
      <c r="AW101" s="27">
        <v>48301663352.089996</v>
      </c>
      <c r="AX101" s="27">
        <v>141384948366.91</v>
      </c>
      <c r="AY101" s="27">
        <v>48296163352.089996</v>
      </c>
      <c r="AZ101" s="27">
        <v>5500000</v>
      </c>
      <c r="BA101" s="27">
        <v>48296163352.089996</v>
      </c>
      <c r="BB101" s="28">
        <v>0</v>
      </c>
      <c r="BC101" s="27">
        <v>92979413</v>
      </c>
      <c r="BD101" s="29">
        <f t="shared" si="22"/>
        <v>0.61946064436154669</v>
      </c>
      <c r="BE101" s="29">
        <f t="shared" si="23"/>
        <v>0.15773901612067823</v>
      </c>
    </row>
    <row r="102" spans="2:57" ht="18" customHeight="1" x14ac:dyDescent="0.3">
      <c r="B102" s="39" t="s">
        <v>15</v>
      </c>
      <c r="C102" s="36"/>
      <c r="D102" s="39" t="s">
        <v>59</v>
      </c>
      <c r="E102" s="36"/>
      <c r="F102" s="39"/>
      <c r="G102" s="36"/>
      <c r="H102" s="39"/>
      <c r="I102" s="36"/>
      <c r="J102" s="39"/>
      <c r="K102" s="36"/>
      <c r="L102" s="36"/>
      <c r="M102" s="39"/>
      <c r="N102" s="36"/>
      <c r="O102" s="36"/>
      <c r="P102" s="39"/>
      <c r="Q102" s="36"/>
      <c r="R102" s="39"/>
      <c r="S102" s="36"/>
      <c r="T102" s="40" t="s">
        <v>102</v>
      </c>
      <c r="U102" s="36"/>
      <c r="V102" s="36"/>
      <c r="W102" s="36"/>
      <c r="X102" s="36"/>
      <c r="Y102" s="36"/>
      <c r="Z102" s="36"/>
      <c r="AA102" s="36"/>
      <c r="AB102" s="39" t="s">
        <v>17</v>
      </c>
      <c r="AC102" s="36"/>
      <c r="AD102" s="36"/>
      <c r="AE102" s="36"/>
      <c r="AF102" s="36"/>
      <c r="AG102" s="39" t="s">
        <v>18</v>
      </c>
      <c r="AH102" s="36"/>
      <c r="AI102" s="36"/>
      <c r="AJ102" s="26" t="s">
        <v>21</v>
      </c>
      <c r="AK102" s="41" t="s">
        <v>22</v>
      </c>
      <c r="AL102" s="36"/>
      <c r="AM102" s="36"/>
      <c r="AN102" s="36"/>
      <c r="AO102" s="36"/>
      <c r="AP102" s="36"/>
      <c r="AQ102" s="27">
        <v>10368000000</v>
      </c>
      <c r="AR102" s="27">
        <v>7118761165</v>
      </c>
      <c r="AS102" s="27">
        <v>3249238835</v>
      </c>
      <c r="AT102" s="28">
        <v>0</v>
      </c>
      <c r="AU102" s="28">
        <v>0</v>
      </c>
      <c r="AV102" s="27">
        <v>7118761165</v>
      </c>
      <c r="AW102" s="28">
        <v>0</v>
      </c>
      <c r="AX102" s="28">
        <v>0</v>
      </c>
      <c r="AY102" s="28">
        <v>0</v>
      </c>
      <c r="AZ102" s="28">
        <v>0</v>
      </c>
      <c r="BA102" s="28">
        <v>0</v>
      </c>
      <c r="BB102" s="28">
        <v>0</v>
      </c>
      <c r="BC102" s="28">
        <v>0</v>
      </c>
      <c r="BD102" s="29">
        <f t="shared" si="22"/>
        <v>0</v>
      </c>
      <c r="BE102" s="29">
        <f t="shared" si="23"/>
        <v>0</v>
      </c>
    </row>
    <row r="103" spans="2:57" ht="18" customHeight="1" x14ac:dyDescent="0.3">
      <c r="B103" s="39" t="s">
        <v>15</v>
      </c>
      <c r="C103" s="36"/>
      <c r="D103" s="39" t="s">
        <v>59</v>
      </c>
      <c r="E103" s="36"/>
      <c r="F103" s="39"/>
      <c r="G103" s="36"/>
      <c r="H103" s="39"/>
      <c r="I103" s="36"/>
      <c r="J103" s="39"/>
      <c r="K103" s="36"/>
      <c r="L103" s="36"/>
      <c r="M103" s="39"/>
      <c r="N103" s="36"/>
      <c r="O103" s="36"/>
      <c r="P103" s="39"/>
      <c r="Q103" s="36"/>
      <c r="R103" s="39"/>
      <c r="S103" s="36"/>
      <c r="T103" s="40" t="s">
        <v>102</v>
      </c>
      <c r="U103" s="36"/>
      <c r="V103" s="36"/>
      <c r="W103" s="36"/>
      <c r="X103" s="36"/>
      <c r="Y103" s="36"/>
      <c r="Z103" s="36"/>
      <c r="AA103" s="36"/>
      <c r="AB103" s="39" t="s">
        <v>17</v>
      </c>
      <c r="AC103" s="36"/>
      <c r="AD103" s="36"/>
      <c r="AE103" s="36"/>
      <c r="AF103" s="36"/>
      <c r="AG103" s="39" t="s">
        <v>23</v>
      </c>
      <c r="AH103" s="36"/>
      <c r="AI103" s="36"/>
      <c r="AJ103" s="26" t="s">
        <v>24</v>
      </c>
      <c r="AK103" s="41" t="s">
        <v>25</v>
      </c>
      <c r="AL103" s="36"/>
      <c r="AM103" s="36"/>
      <c r="AN103" s="36"/>
      <c r="AO103" s="36"/>
      <c r="AP103" s="36"/>
      <c r="AQ103" s="27">
        <v>314622000000</v>
      </c>
      <c r="AR103" s="27">
        <v>69119122767</v>
      </c>
      <c r="AS103" s="27">
        <v>245502877233</v>
      </c>
      <c r="AT103" s="28">
        <v>0</v>
      </c>
      <c r="AU103" s="27">
        <v>24316872205</v>
      </c>
      <c r="AV103" s="27">
        <v>44802250562</v>
      </c>
      <c r="AW103" s="27">
        <v>11994335395.799999</v>
      </c>
      <c r="AX103" s="27">
        <v>12322536809.200001</v>
      </c>
      <c r="AY103" s="27">
        <v>11762230594.799999</v>
      </c>
      <c r="AZ103" s="27">
        <v>232104801</v>
      </c>
      <c r="BA103" s="27">
        <v>11762230594.799999</v>
      </c>
      <c r="BB103" s="28">
        <v>0</v>
      </c>
      <c r="BC103" s="27">
        <v>70177424</v>
      </c>
      <c r="BD103" s="29">
        <f t="shared" si="22"/>
        <v>7.7289166698450845E-2</v>
      </c>
      <c r="BE103" s="29">
        <f t="shared" si="23"/>
        <v>3.8123002828155686E-2</v>
      </c>
    </row>
    <row r="104" spans="2:57" ht="18" customHeight="1" x14ac:dyDescent="0.3">
      <c r="B104" s="39" t="s">
        <v>15</v>
      </c>
      <c r="C104" s="36"/>
      <c r="D104" s="39" t="s">
        <v>59</v>
      </c>
      <c r="E104" s="36"/>
      <c r="F104" s="39" t="s">
        <v>59</v>
      </c>
      <c r="G104" s="36"/>
      <c r="H104" s="39"/>
      <c r="I104" s="36"/>
      <c r="J104" s="39"/>
      <c r="K104" s="36"/>
      <c r="L104" s="36"/>
      <c r="M104" s="39"/>
      <c r="N104" s="36"/>
      <c r="O104" s="36"/>
      <c r="P104" s="39"/>
      <c r="Q104" s="36"/>
      <c r="R104" s="39"/>
      <c r="S104" s="36"/>
      <c r="T104" s="40" t="s">
        <v>103</v>
      </c>
      <c r="U104" s="36"/>
      <c r="V104" s="36"/>
      <c r="W104" s="36"/>
      <c r="X104" s="36"/>
      <c r="Y104" s="36"/>
      <c r="Z104" s="36"/>
      <c r="AA104" s="36"/>
      <c r="AB104" s="39" t="s">
        <v>17</v>
      </c>
      <c r="AC104" s="36"/>
      <c r="AD104" s="36"/>
      <c r="AE104" s="36"/>
      <c r="AF104" s="36"/>
      <c r="AG104" s="39" t="s">
        <v>18</v>
      </c>
      <c r="AH104" s="36"/>
      <c r="AI104" s="36"/>
      <c r="AJ104" s="26" t="s">
        <v>19</v>
      </c>
      <c r="AK104" s="41" t="s">
        <v>20</v>
      </c>
      <c r="AL104" s="36"/>
      <c r="AM104" s="36"/>
      <c r="AN104" s="36"/>
      <c r="AO104" s="36"/>
      <c r="AP104" s="36"/>
      <c r="AQ104" s="27">
        <v>304071530926</v>
      </c>
      <c r="AR104" s="27">
        <v>300594861089</v>
      </c>
      <c r="AS104" s="27">
        <v>3476669837</v>
      </c>
      <c r="AT104" s="28">
        <v>0</v>
      </c>
      <c r="AU104" s="27">
        <v>189178896783</v>
      </c>
      <c r="AV104" s="27">
        <v>111415964306</v>
      </c>
      <c r="AW104" s="27">
        <v>47886640681.089996</v>
      </c>
      <c r="AX104" s="27">
        <v>141292256101.91</v>
      </c>
      <c r="AY104" s="27">
        <v>47881140681.089996</v>
      </c>
      <c r="AZ104" s="27">
        <v>5500000</v>
      </c>
      <c r="BA104" s="27">
        <v>47881140681.089996</v>
      </c>
      <c r="BB104" s="28">
        <v>0</v>
      </c>
      <c r="BC104" s="27">
        <v>287148</v>
      </c>
      <c r="BD104" s="29">
        <f t="shared" si="22"/>
        <v>0.62215261062713334</v>
      </c>
      <c r="BE104" s="29">
        <f t="shared" si="23"/>
        <v>0.15748478831694332</v>
      </c>
    </row>
    <row r="105" spans="2:57" ht="18" customHeight="1" x14ac:dyDescent="0.3">
      <c r="B105" s="39" t="s">
        <v>15</v>
      </c>
      <c r="C105" s="36"/>
      <c r="D105" s="39" t="s">
        <v>59</v>
      </c>
      <c r="E105" s="36"/>
      <c r="F105" s="39" t="s">
        <v>59</v>
      </c>
      <c r="G105" s="36"/>
      <c r="H105" s="39"/>
      <c r="I105" s="36"/>
      <c r="J105" s="39"/>
      <c r="K105" s="36"/>
      <c r="L105" s="36"/>
      <c r="M105" s="39"/>
      <c r="N105" s="36"/>
      <c r="O105" s="36"/>
      <c r="P105" s="39"/>
      <c r="Q105" s="36"/>
      <c r="R105" s="39"/>
      <c r="S105" s="36"/>
      <c r="T105" s="40" t="s">
        <v>103</v>
      </c>
      <c r="U105" s="36"/>
      <c r="V105" s="36"/>
      <c r="W105" s="36"/>
      <c r="X105" s="36"/>
      <c r="Y105" s="36"/>
      <c r="Z105" s="36"/>
      <c r="AA105" s="36"/>
      <c r="AB105" s="39" t="s">
        <v>17</v>
      </c>
      <c r="AC105" s="36"/>
      <c r="AD105" s="36"/>
      <c r="AE105" s="36"/>
      <c r="AF105" s="36"/>
      <c r="AG105" s="39" t="s">
        <v>18</v>
      </c>
      <c r="AH105" s="36"/>
      <c r="AI105" s="36"/>
      <c r="AJ105" s="26" t="s">
        <v>21</v>
      </c>
      <c r="AK105" s="41" t="s">
        <v>22</v>
      </c>
      <c r="AL105" s="36"/>
      <c r="AM105" s="36"/>
      <c r="AN105" s="36"/>
      <c r="AO105" s="36"/>
      <c r="AP105" s="36"/>
      <c r="AQ105" s="27">
        <v>10368000000</v>
      </c>
      <c r="AR105" s="27">
        <v>7118761165</v>
      </c>
      <c r="AS105" s="27">
        <v>3249238835</v>
      </c>
      <c r="AT105" s="28">
        <v>0</v>
      </c>
      <c r="AU105" s="28">
        <v>0</v>
      </c>
      <c r="AV105" s="27">
        <v>7118761165</v>
      </c>
      <c r="AW105" s="28">
        <v>0</v>
      </c>
      <c r="AX105" s="28">
        <v>0</v>
      </c>
      <c r="AY105" s="28">
        <v>0</v>
      </c>
      <c r="AZ105" s="28">
        <v>0</v>
      </c>
      <c r="BA105" s="28">
        <v>0</v>
      </c>
      <c r="BB105" s="28">
        <v>0</v>
      </c>
      <c r="BC105" s="28">
        <v>0</v>
      </c>
      <c r="BD105" s="29">
        <f t="shared" si="22"/>
        <v>0</v>
      </c>
      <c r="BE105" s="29">
        <f t="shared" si="23"/>
        <v>0</v>
      </c>
    </row>
    <row r="106" spans="2:57" ht="18" customHeight="1" x14ac:dyDescent="0.3">
      <c r="B106" s="39" t="s">
        <v>15</v>
      </c>
      <c r="C106" s="36"/>
      <c r="D106" s="39" t="s">
        <v>59</v>
      </c>
      <c r="E106" s="36"/>
      <c r="F106" s="39" t="s">
        <v>59</v>
      </c>
      <c r="G106" s="36"/>
      <c r="H106" s="39"/>
      <c r="I106" s="36"/>
      <c r="J106" s="39"/>
      <c r="K106" s="36"/>
      <c r="L106" s="36"/>
      <c r="M106" s="39"/>
      <c r="N106" s="36"/>
      <c r="O106" s="36"/>
      <c r="P106" s="39"/>
      <c r="Q106" s="36"/>
      <c r="R106" s="39"/>
      <c r="S106" s="36"/>
      <c r="T106" s="40" t="s">
        <v>103</v>
      </c>
      <c r="U106" s="36"/>
      <c r="V106" s="36"/>
      <c r="W106" s="36"/>
      <c r="X106" s="36"/>
      <c r="Y106" s="36"/>
      <c r="Z106" s="36"/>
      <c r="AA106" s="36"/>
      <c r="AB106" s="39" t="s">
        <v>17</v>
      </c>
      <c r="AC106" s="36"/>
      <c r="AD106" s="36"/>
      <c r="AE106" s="36"/>
      <c r="AF106" s="36"/>
      <c r="AG106" s="39" t="s">
        <v>23</v>
      </c>
      <c r="AH106" s="36"/>
      <c r="AI106" s="36"/>
      <c r="AJ106" s="26" t="s">
        <v>24</v>
      </c>
      <c r="AK106" s="41" t="s">
        <v>25</v>
      </c>
      <c r="AL106" s="36"/>
      <c r="AM106" s="36"/>
      <c r="AN106" s="36"/>
      <c r="AO106" s="36"/>
      <c r="AP106" s="36"/>
      <c r="AQ106" s="27">
        <v>314622000000</v>
      </c>
      <c r="AR106" s="27">
        <v>69119122767</v>
      </c>
      <c r="AS106" s="27">
        <v>245502877233</v>
      </c>
      <c r="AT106" s="28">
        <v>0</v>
      </c>
      <c r="AU106" s="27">
        <v>24316872205</v>
      </c>
      <c r="AV106" s="27">
        <v>44802250562</v>
      </c>
      <c r="AW106" s="27">
        <v>11994335395.799999</v>
      </c>
      <c r="AX106" s="27">
        <v>12322536809.200001</v>
      </c>
      <c r="AY106" s="27">
        <v>11762230594.799999</v>
      </c>
      <c r="AZ106" s="27">
        <v>232104801</v>
      </c>
      <c r="BA106" s="27">
        <v>11762230594.799999</v>
      </c>
      <c r="BB106" s="28">
        <v>0</v>
      </c>
      <c r="BC106" s="27">
        <v>70177424</v>
      </c>
      <c r="BD106" s="29">
        <f t="shared" si="22"/>
        <v>7.7289166698450845E-2</v>
      </c>
      <c r="BE106" s="29">
        <f t="shared" si="23"/>
        <v>3.8123002828155686E-2</v>
      </c>
    </row>
    <row r="107" spans="2:57" ht="18" customHeight="1" x14ac:dyDescent="0.3">
      <c r="B107" s="39" t="s">
        <v>15</v>
      </c>
      <c r="C107" s="36"/>
      <c r="D107" s="39" t="s">
        <v>59</v>
      </c>
      <c r="E107" s="36"/>
      <c r="F107" s="39" t="s">
        <v>59</v>
      </c>
      <c r="G107" s="36"/>
      <c r="H107" s="39" t="s">
        <v>26</v>
      </c>
      <c r="I107" s="36"/>
      <c r="J107" s="39"/>
      <c r="K107" s="36"/>
      <c r="L107" s="36"/>
      <c r="M107" s="39"/>
      <c r="N107" s="36"/>
      <c r="O107" s="36"/>
      <c r="P107" s="39"/>
      <c r="Q107" s="36"/>
      <c r="R107" s="39"/>
      <c r="S107" s="36"/>
      <c r="T107" s="40" t="s">
        <v>104</v>
      </c>
      <c r="U107" s="36"/>
      <c r="V107" s="36"/>
      <c r="W107" s="36"/>
      <c r="X107" s="36"/>
      <c r="Y107" s="36"/>
      <c r="Z107" s="36"/>
      <c r="AA107" s="36"/>
      <c r="AB107" s="39" t="s">
        <v>17</v>
      </c>
      <c r="AC107" s="36"/>
      <c r="AD107" s="36"/>
      <c r="AE107" s="36"/>
      <c r="AF107" s="36"/>
      <c r="AG107" s="39" t="s">
        <v>18</v>
      </c>
      <c r="AH107" s="36"/>
      <c r="AI107" s="36"/>
      <c r="AJ107" s="26" t="s">
        <v>19</v>
      </c>
      <c r="AK107" s="41" t="s">
        <v>20</v>
      </c>
      <c r="AL107" s="36"/>
      <c r="AM107" s="36"/>
      <c r="AN107" s="36"/>
      <c r="AO107" s="36"/>
      <c r="AP107" s="36"/>
      <c r="AQ107" s="27">
        <v>304071530926</v>
      </c>
      <c r="AR107" s="27">
        <v>300594861089</v>
      </c>
      <c r="AS107" s="27">
        <v>3476669837</v>
      </c>
      <c r="AT107" s="28">
        <v>0</v>
      </c>
      <c r="AU107" s="27">
        <v>189178896783</v>
      </c>
      <c r="AV107" s="27">
        <v>111415964306</v>
      </c>
      <c r="AW107" s="27">
        <v>47886640681.089996</v>
      </c>
      <c r="AX107" s="27">
        <v>141292256101.91</v>
      </c>
      <c r="AY107" s="27">
        <v>47881140681.089996</v>
      </c>
      <c r="AZ107" s="27">
        <v>5500000</v>
      </c>
      <c r="BA107" s="27">
        <v>47881140681.089996</v>
      </c>
      <c r="BB107" s="28">
        <v>0</v>
      </c>
      <c r="BC107" s="27">
        <v>287148</v>
      </c>
      <c r="BD107" s="29">
        <f t="shared" si="22"/>
        <v>0.62215261062713334</v>
      </c>
      <c r="BE107" s="29">
        <f t="shared" si="23"/>
        <v>0.15748478831694332</v>
      </c>
    </row>
    <row r="108" spans="2:57" ht="18" customHeight="1" x14ac:dyDescent="0.3">
      <c r="B108" s="39" t="s">
        <v>15</v>
      </c>
      <c r="C108" s="36"/>
      <c r="D108" s="39" t="s">
        <v>59</v>
      </c>
      <c r="E108" s="36"/>
      <c r="F108" s="39" t="s">
        <v>59</v>
      </c>
      <c r="G108" s="36"/>
      <c r="H108" s="39" t="s">
        <v>26</v>
      </c>
      <c r="I108" s="36"/>
      <c r="J108" s="39"/>
      <c r="K108" s="36"/>
      <c r="L108" s="36"/>
      <c r="M108" s="39"/>
      <c r="N108" s="36"/>
      <c r="O108" s="36"/>
      <c r="P108" s="39"/>
      <c r="Q108" s="36"/>
      <c r="R108" s="39"/>
      <c r="S108" s="36"/>
      <c r="T108" s="40" t="s">
        <v>104</v>
      </c>
      <c r="U108" s="36"/>
      <c r="V108" s="36"/>
      <c r="W108" s="36"/>
      <c r="X108" s="36"/>
      <c r="Y108" s="36"/>
      <c r="Z108" s="36"/>
      <c r="AA108" s="36"/>
      <c r="AB108" s="39" t="s">
        <v>17</v>
      </c>
      <c r="AC108" s="36"/>
      <c r="AD108" s="36"/>
      <c r="AE108" s="36"/>
      <c r="AF108" s="36"/>
      <c r="AG108" s="39" t="s">
        <v>18</v>
      </c>
      <c r="AH108" s="36"/>
      <c r="AI108" s="36"/>
      <c r="AJ108" s="26" t="s">
        <v>21</v>
      </c>
      <c r="AK108" s="41" t="s">
        <v>22</v>
      </c>
      <c r="AL108" s="36"/>
      <c r="AM108" s="36"/>
      <c r="AN108" s="36"/>
      <c r="AO108" s="36"/>
      <c r="AP108" s="36"/>
      <c r="AQ108" s="27">
        <v>10368000000</v>
      </c>
      <c r="AR108" s="27">
        <v>7118761165</v>
      </c>
      <c r="AS108" s="27">
        <v>3249238835</v>
      </c>
      <c r="AT108" s="28">
        <v>0</v>
      </c>
      <c r="AU108" s="28">
        <v>0</v>
      </c>
      <c r="AV108" s="27">
        <v>7118761165</v>
      </c>
      <c r="AW108" s="28">
        <v>0</v>
      </c>
      <c r="AX108" s="28">
        <v>0</v>
      </c>
      <c r="AY108" s="28">
        <v>0</v>
      </c>
      <c r="AZ108" s="28">
        <v>0</v>
      </c>
      <c r="BA108" s="28">
        <v>0</v>
      </c>
      <c r="BB108" s="28">
        <v>0</v>
      </c>
      <c r="BC108" s="28">
        <v>0</v>
      </c>
      <c r="BD108" s="29">
        <f t="shared" si="22"/>
        <v>0</v>
      </c>
      <c r="BE108" s="29">
        <f t="shared" si="23"/>
        <v>0</v>
      </c>
    </row>
    <row r="109" spans="2:57" ht="18" customHeight="1" x14ac:dyDescent="0.3">
      <c r="B109" s="39" t="s">
        <v>15</v>
      </c>
      <c r="C109" s="36"/>
      <c r="D109" s="39" t="s">
        <v>59</v>
      </c>
      <c r="E109" s="36"/>
      <c r="F109" s="39" t="s">
        <v>59</v>
      </c>
      <c r="G109" s="36"/>
      <c r="H109" s="39" t="s">
        <v>26</v>
      </c>
      <c r="I109" s="36"/>
      <c r="J109" s="39"/>
      <c r="K109" s="36"/>
      <c r="L109" s="36"/>
      <c r="M109" s="39"/>
      <c r="N109" s="36"/>
      <c r="O109" s="36"/>
      <c r="P109" s="39"/>
      <c r="Q109" s="36"/>
      <c r="R109" s="39"/>
      <c r="S109" s="36"/>
      <c r="T109" s="40" t="s">
        <v>104</v>
      </c>
      <c r="U109" s="36"/>
      <c r="V109" s="36"/>
      <c r="W109" s="36"/>
      <c r="X109" s="36"/>
      <c r="Y109" s="36"/>
      <c r="Z109" s="36"/>
      <c r="AA109" s="36"/>
      <c r="AB109" s="39" t="s">
        <v>17</v>
      </c>
      <c r="AC109" s="36"/>
      <c r="AD109" s="36"/>
      <c r="AE109" s="36"/>
      <c r="AF109" s="36"/>
      <c r="AG109" s="39" t="s">
        <v>23</v>
      </c>
      <c r="AH109" s="36"/>
      <c r="AI109" s="36"/>
      <c r="AJ109" s="26" t="s">
        <v>24</v>
      </c>
      <c r="AK109" s="41" t="s">
        <v>25</v>
      </c>
      <c r="AL109" s="36"/>
      <c r="AM109" s="36"/>
      <c r="AN109" s="36"/>
      <c r="AO109" s="36"/>
      <c r="AP109" s="36"/>
      <c r="AQ109" s="27">
        <v>314622000000</v>
      </c>
      <c r="AR109" s="27">
        <v>69119122767</v>
      </c>
      <c r="AS109" s="27">
        <v>245502877233</v>
      </c>
      <c r="AT109" s="28">
        <v>0</v>
      </c>
      <c r="AU109" s="27">
        <v>24316872205</v>
      </c>
      <c r="AV109" s="27">
        <v>44802250562</v>
      </c>
      <c r="AW109" s="27">
        <v>11994335395.799999</v>
      </c>
      <c r="AX109" s="27">
        <v>12322536809.200001</v>
      </c>
      <c r="AY109" s="27">
        <v>11762230594.799999</v>
      </c>
      <c r="AZ109" s="27">
        <v>232104801</v>
      </c>
      <c r="BA109" s="27">
        <v>11762230594.799999</v>
      </c>
      <c r="BB109" s="28">
        <v>0</v>
      </c>
      <c r="BC109" s="27">
        <v>70177424</v>
      </c>
      <c r="BD109" s="29">
        <f t="shared" si="22"/>
        <v>7.7289166698450845E-2</v>
      </c>
      <c r="BE109" s="29">
        <f t="shared" si="23"/>
        <v>3.8123002828155686E-2</v>
      </c>
    </row>
    <row r="110" spans="2:57" ht="18" customHeight="1" x14ac:dyDescent="0.3">
      <c r="B110" s="35" t="s">
        <v>15</v>
      </c>
      <c r="C110" s="36"/>
      <c r="D110" s="35" t="s">
        <v>59</v>
      </c>
      <c r="E110" s="36"/>
      <c r="F110" s="35" t="s">
        <v>59</v>
      </c>
      <c r="G110" s="36"/>
      <c r="H110" s="35" t="s">
        <v>26</v>
      </c>
      <c r="I110" s="36"/>
      <c r="J110" s="35" t="s">
        <v>37</v>
      </c>
      <c r="K110" s="36"/>
      <c r="L110" s="36"/>
      <c r="M110" s="35"/>
      <c r="N110" s="36"/>
      <c r="O110" s="36"/>
      <c r="P110" s="35"/>
      <c r="Q110" s="36"/>
      <c r="R110" s="35"/>
      <c r="S110" s="36"/>
      <c r="T110" s="37" t="s">
        <v>105</v>
      </c>
      <c r="U110" s="36"/>
      <c r="V110" s="36"/>
      <c r="W110" s="36"/>
      <c r="X110" s="36"/>
      <c r="Y110" s="36"/>
      <c r="Z110" s="36"/>
      <c r="AA110" s="36"/>
      <c r="AB110" s="35" t="s">
        <v>17</v>
      </c>
      <c r="AC110" s="36"/>
      <c r="AD110" s="36"/>
      <c r="AE110" s="36"/>
      <c r="AF110" s="36"/>
      <c r="AG110" s="35" t="s">
        <v>18</v>
      </c>
      <c r="AH110" s="36"/>
      <c r="AI110" s="36"/>
      <c r="AJ110" s="30" t="s">
        <v>19</v>
      </c>
      <c r="AK110" s="38" t="s">
        <v>20</v>
      </c>
      <c r="AL110" s="36"/>
      <c r="AM110" s="36"/>
      <c r="AN110" s="36"/>
      <c r="AO110" s="36"/>
      <c r="AP110" s="36"/>
      <c r="AQ110" s="31">
        <v>303702530926</v>
      </c>
      <c r="AR110" s="31">
        <v>300226261089</v>
      </c>
      <c r="AS110" s="31">
        <v>3476269837</v>
      </c>
      <c r="AT110" s="32">
        <v>0</v>
      </c>
      <c r="AU110" s="31">
        <v>188969613668</v>
      </c>
      <c r="AV110" s="31">
        <v>111256647421</v>
      </c>
      <c r="AW110" s="31">
        <v>47845414899.089996</v>
      </c>
      <c r="AX110" s="31">
        <v>141124198768.91</v>
      </c>
      <c r="AY110" s="31">
        <v>47839914899.089996</v>
      </c>
      <c r="AZ110" s="31">
        <v>5500000</v>
      </c>
      <c r="BA110" s="31">
        <v>47839914899.089996</v>
      </c>
      <c r="BB110" s="32">
        <v>0</v>
      </c>
      <c r="BC110" s="31">
        <v>287148</v>
      </c>
      <c r="BD110" s="29">
        <f t="shared" si="22"/>
        <v>0.6222194233674142</v>
      </c>
      <c r="BE110" s="29">
        <f t="shared" si="23"/>
        <v>0.15754038912091906</v>
      </c>
    </row>
    <row r="111" spans="2:57" ht="18" customHeight="1" x14ac:dyDescent="0.3">
      <c r="B111" s="35" t="s">
        <v>15</v>
      </c>
      <c r="C111" s="36"/>
      <c r="D111" s="35" t="s">
        <v>59</v>
      </c>
      <c r="E111" s="36"/>
      <c r="F111" s="35" t="s">
        <v>59</v>
      </c>
      <c r="G111" s="36"/>
      <c r="H111" s="35" t="s">
        <v>26</v>
      </c>
      <c r="I111" s="36"/>
      <c r="J111" s="35" t="s">
        <v>37</v>
      </c>
      <c r="K111" s="36"/>
      <c r="L111" s="36"/>
      <c r="M111" s="35"/>
      <c r="N111" s="36"/>
      <c r="O111" s="36"/>
      <c r="P111" s="35"/>
      <c r="Q111" s="36"/>
      <c r="R111" s="35"/>
      <c r="S111" s="36"/>
      <c r="T111" s="37" t="s">
        <v>105</v>
      </c>
      <c r="U111" s="36"/>
      <c r="V111" s="36"/>
      <c r="W111" s="36"/>
      <c r="X111" s="36"/>
      <c r="Y111" s="36"/>
      <c r="Z111" s="36"/>
      <c r="AA111" s="36"/>
      <c r="AB111" s="35" t="s">
        <v>17</v>
      </c>
      <c r="AC111" s="36"/>
      <c r="AD111" s="36"/>
      <c r="AE111" s="36"/>
      <c r="AF111" s="36"/>
      <c r="AG111" s="35" t="s">
        <v>18</v>
      </c>
      <c r="AH111" s="36"/>
      <c r="AI111" s="36"/>
      <c r="AJ111" s="30" t="s">
        <v>21</v>
      </c>
      <c r="AK111" s="38" t="s">
        <v>22</v>
      </c>
      <c r="AL111" s="36"/>
      <c r="AM111" s="36"/>
      <c r="AN111" s="36"/>
      <c r="AO111" s="36"/>
      <c r="AP111" s="36"/>
      <c r="AQ111" s="31">
        <v>10368000000</v>
      </c>
      <c r="AR111" s="31">
        <v>7118761165</v>
      </c>
      <c r="AS111" s="31">
        <v>3249238835</v>
      </c>
      <c r="AT111" s="32">
        <v>0</v>
      </c>
      <c r="AU111" s="32">
        <v>0</v>
      </c>
      <c r="AV111" s="31">
        <v>7118761165</v>
      </c>
      <c r="AW111" s="32">
        <v>0</v>
      </c>
      <c r="AX111" s="32">
        <v>0</v>
      </c>
      <c r="AY111" s="32">
        <v>0</v>
      </c>
      <c r="AZ111" s="32">
        <v>0</v>
      </c>
      <c r="BA111" s="32">
        <v>0</v>
      </c>
      <c r="BB111" s="32">
        <v>0</v>
      </c>
      <c r="BC111" s="32">
        <v>0</v>
      </c>
      <c r="BD111" s="29">
        <f t="shared" si="22"/>
        <v>0</v>
      </c>
      <c r="BE111" s="29">
        <f t="shared" si="23"/>
        <v>0</v>
      </c>
    </row>
    <row r="112" spans="2:57" ht="18" customHeight="1" x14ac:dyDescent="0.3">
      <c r="B112" s="35" t="s">
        <v>15</v>
      </c>
      <c r="C112" s="36"/>
      <c r="D112" s="35" t="s">
        <v>59</v>
      </c>
      <c r="E112" s="36"/>
      <c r="F112" s="35" t="s">
        <v>59</v>
      </c>
      <c r="G112" s="36"/>
      <c r="H112" s="35" t="s">
        <v>26</v>
      </c>
      <c r="I112" s="36"/>
      <c r="J112" s="35" t="s">
        <v>39</v>
      </c>
      <c r="K112" s="36"/>
      <c r="L112" s="36"/>
      <c r="M112" s="35"/>
      <c r="N112" s="36"/>
      <c r="O112" s="36"/>
      <c r="P112" s="35"/>
      <c r="Q112" s="36"/>
      <c r="R112" s="35"/>
      <c r="S112" s="36"/>
      <c r="T112" s="37" t="s">
        <v>106</v>
      </c>
      <c r="U112" s="36"/>
      <c r="V112" s="36"/>
      <c r="W112" s="36"/>
      <c r="X112" s="36"/>
      <c r="Y112" s="36"/>
      <c r="Z112" s="36"/>
      <c r="AA112" s="36"/>
      <c r="AB112" s="35" t="s">
        <v>17</v>
      </c>
      <c r="AC112" s="36"/>
      <c r="AD112" s="36"/>
      <c r="AE112" s="36"/>
      <c r="AF112" s="36"/>
      <c r="AG112" s="35" t="s">
        <v>23</v>
      </c>
      <c r="AH112" s="36"/>
      <c r="AI112" s="36"/>
      <c r="AJ112" s="30" t="s">
        <v>24</v>
      </c>
      <c r="AK112" s="38" t="s">
        <v>25</v>
      </c>
      <c r="AL112" s="36"/>
      <c r="AM112" s="36"/>
      <c r="AN112" s="36"/>
      <c r="AO112" s="36"/>
      <c r="AP112" s="36"/>
      <c r="AQ112" s="31">
        <v>313980000000</v>
      </c>
      <c r="AR112" s="31">
        <v>69119122767</v>
      </c>
      <c r="AS112" s="31">
        <v>244860877233</v>
      </c>
      <c r="AT112" s="32">
        <v>0</v>
      </c>
      <c r="AU112" s="31">
        <v>24316872205</v>
      </c>
      <c r="AV112" s="31">
        <v>44802250562</v>
      </c>
      <c r="AW112" s="31">
        <v>11994335395.799999</v>
      </c>
      <c r="AX112" s="31">
        <v>12322536809.200001</v>
      </c>
      <c r="AY112" s="31">
        <v>11762230594.799999</v>
      </c>
      <c r="AZ112" s="31">
        <v>232104801</v>
      </c>
      <c r="BA112" s="31">
        <v>11762230594.799999</v>
      </c>
      <c r="BB112" s="32">
        <v>0</v>
      </c>
      <c r="BC112" s="31">
        <v>70177424</v>
      </c>
      <c r="BD112" s="29">
        <f t="shared" si="22"/>
        <v>7.744720111153576E-2</v>
      </c>
      <c r="BE112" s="29">
        <f t="shared" si="23"/>
        <v>3.820095355054462E-2</v>
      </c>
    </row>
    <row r="113" spans="2:57" ht="18" customHeight="1" x14ac:dyDescent="0.3">
      <c r="B113" s="35" t="s">
        <v>15</v>
      </c>
      <c r="C113" s="36"/>
      <c r="D113" s="35" t="s">
        <v>59</v>
      </c>
      <c r="E113" s="36"/>
      <c r="F113" s="35" t="s">
        <v>59</v>
      </c>
      <c r="G113" s="36"/>
      <c r="H113" s="35" t="s">
        <v>26</v>
      </c>
      <c r="I113" s="36"/>
      <c r="J113" s="35" t="s">
        <v>107</v>
      </c>
      <c r="K113" s="36"/>
      <c r="L113" s="36"/>
      <c r="M113" s="35"/>
      <c r="N113" s="36"/>
      <c r="O113" s="36"/>
      <c r="P113" s="35"/>
      <c r="Q113" s="36"/>
      <c r="R113" s="35"/>
      <c r="S113" s="36"/>
      <c r="T113" s="37" t="s">
        <v>108</v>
      </c>
      <c r="U113" s="36"/>
      <c r="V113" s="36"/>
      <c r="W113" s="36"/>
      <c r="X113" s="36"/>
      <c r="Y113" s="36"/>
      <c r="Z113" s="36"/>
      <c r="AA113" s="36"/>
      <c r="AB113" s="35" t="s">
        <v>17</v>
      </c>
      <c r="AC113" s="36"/>
      <c r="AD113" s="36"/>
      <c r="AE113" s="36"/>
      <c r="AF113" s="36"/>
      <c r="AG113" s="35" t="s">
        <v>23</v>
      </c>
      <c r="AH113" s="36"/>
      <c r="AI113" s="36"/>
      <c r="AJ113" s="30" t="s">
        <v>24</v>
      </c>
      <c r="AK113" s="38" t="s">
        <v>25</v>
      </c>
      <c r="AL113" s="36"/>
      <c r="AM113" s="36"/>
      <c r="AN113" s="36"/>
      <c r="AO113" s="36"/>
      <c r="AP113" s="36"/>
      <c r="AQ113" s="31">
        <v>642000000</v>
      </c>
      <c r="AR113" s="32">
        <v>0</v>
      </c>
      <c r="AS113" s="31">
        <v>642000000</v>
      </c>
      <c r="AT113" s="32">
        <v>0</v>
      </c>
      <c r="AU113" s="32">
        <v>0</v>
      </c>
      <c r="AV113" s="32">
        <v>0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32">
        <v>0</v>
      </c>
      <c r="BC113" s="32">
        <v>0</v>
      </c>
      <c r="BD113" s="29">
        <f t="shared" si="22"/>
        <v>0</v>
      </c>
      <c r="BE113" s="29">
        <f t="shared" si="23"/>
        <v>0</v>
      </c>
    </row>
    <row r="114" spans="2:57" ht="18" customHeight="1" x14ac:dyDescent="0.3">
      <c r="B114" s="35" t="s">
        <v>15</v>
      </c>
      <c r="C114" s="36"/>
      <c r="D114" s="35" t="s">
        <v>59</v>
      </c>
      <c r="E114" s="36"/>
      <c r="F114" s="35" t="s">
        <v>59</v>
      </c>
      <c r="G114" s="36"/>
      <c r="H114" s="35" t="s">
        <v>26</v>
      </c>
      <c r="I114" s="36"/>
      <c r="J114" s="35" t="s">
        <v>109</v>
      </c>
      <c r="K114" s="36"/>
      <c r="L114" s="36"/>
      <c r="M114" s="35"/>
      <c r="N114" s="36"/>
      <c r="O114" s="36"/>
      <c r="P114" s="35"/>
      <c r="Q114" s="36"/>
      <c r="R114" s="35"/>
      <c r="S114" s="36"/>
      <c r="T114" s="37" t="s">
        <v>110</v>
      </c>
      <c r="U114" s="36"/>
      <c r="V114" s="36"/>
      <c r="W114" s="36"/>
      <c r="X114" s="36"/>
      <c r="Y114" s="36"/>
      <c r="Z114" s="36"/>
      <c r="AA114" s="36"/>
      <c r="AB114" s="35" t="s">
        <v>17</v>
      </c>
      <c r="AC114" s="36"/>
      <c r="AD114" s="36"/>
      <c r="AE114" s="36"/>
      <c r="AF114" s="36"/>
      <c r="AG114" s="35" t="s">
        <v>18</v>
      </c>
      <c r="AH114" s="36"/>
      <c r="AI114" s="36"/>
      <c r="AJ114" s="30" t="s">
        <v>19</v>
      </c>
      <c r="AK114" s="38" t="s">
        <v>20</v>
      </c>
      <c r="AL114" s="36"/>
      <c r="AM114" s="36"/>
      <c r="AN114" s="36"/>
      <c r="AO114" s="36"/>
      <c r="AP114" s="36"/>
      <c r="AQ114" s="31">
        <v>369000000</v>
      </c>
      <c r="AR114" s="31">
        <v>368600000</v>
      </c>
      <c r="AS114" s="31">
        <v>400000</v>
      </c>
      <c r="AT114" s="32">
        <v>0</v>
      </c>
      <c r="AU114" s="31">
        <v>209283115</v>
      </c>
      <c r="AV114" s="31">
        <v>159316885</v>
      </c>
      <c r="AW114" s="31">
        <v>41225782</v>
      </c>
      <c r="AX114" s="31">
        <v>168057333</v>
      </c>
      <c r="AY114" s="31">
        <v>41225782</v>
      </c>
      <c r="AZ114" s="32">
        <v>0</v>
      </c>
      <c r="BA114" s="31">
        <v>41225782</v>
      </c>
      <c r="BB114" s="32">
        <v>0</v>
      </c>
      <c r="BC114" s="32">
        <v>0</v>
      </c>
      <c r="BD114" s="29">
        <f t="shared" si="22"/>
        <v>0.56716291327913282</v>
      </c>
      <c r="BE114" s="29">
        <f t="shared" si="23"/>
        <v>0.1117229864498645</v>
      </c>
    </row>
    <row r="115" spans="2:57" ht="18" customHeight="1" x14ac:dyDescent="0.3">
      <c r="B115" s="39" t="s">
        <v>15</v>
      </c>
      <c r="C115" s="36"/>
      <c r="D115" s="39" t="s">
        <v>59</v>
      </c>
      <c r="E115" s="36"/>
      <c r="F115" s="39" t="s">
        <v>111</v>
      </c>
      <c r="G115" s="36"/>
      <c r="H115" s="39"/>
      <c r="I115" s="36"/>
      <c r="J115" s="39"/>
      <c r="K115" s="36"/>
      <c r="L115" s="36"/>
      <c r="M115" s="39"/>
      <c r="N115" s="36"/>
      <c r="O115" s="36"/>
      <c r="P115" s="39"/>
      <c r="Q115" s="36"/>
      <c r="R115" s="39"/>
      <c r="S115" s="36"/>
      <c r="T115" s="40" t="s">
        <v>112</v>
      </c>
      <c r="U115" s="36"/>
      <c r="V115" s="36"/>
      <c r="W115" s="36"/>
      <c r="X115" s="36"/>
      <c r="Y115" s="36"/>
      <c r="Z115" s="36"/>
      <c r="AA115" s="36"/>
      <c r="AB115" s="39" t="s">
        <v>17</v>
      </c>
      <c r="AC115" s="36"/>
      <c r="AD115" s="36"/>
      <c r="AE115" s="36"/>
      <c r="AF115" s="36"/>
      <c r="AG115" s="39" t="s">
        <v>18</v>
      </c>
      <c r="AH115" s="36"/>
      <c r="AI115" s="36"/>
      <c r="AJ115" s="26" t="s">
        <v>19</v>
      </c>
      <c r="AK115" s="41" t="s">
        <v>20</v>
      </c>
      <c r="AL115" s="36"/>
      <c r="AM115" s="36"/>
      <c r="AN115" s="36"/>
      <c r="AO115" s="36"/>
      <c r="AP115" s="36"/>
      <c r="AQ115" s="27">
        <v>1993000000</v>
      </c>
      <c r="AR115" s="27">
        <v>1993000000</v>
      </c>
      <c r="AS115" s="28">
        <v>0</v>
      </c>
      <c r="AT115" s="28">
        <v>0</v>
      </c>
      <c r="AU115" s="27">
        <v>507714936</v>
      </c>
      <c r="AV115" s="27">
        <v>1485285064</v>
      </c>
      <c r="AW115" s="27">
        <v>415022671</v>
      </c>
      <c r="AX115" s="27">
        <v>92692265</v>
      </c>
      <c r="AY115" s="27">
        <v>415022671</v>
      </c>
      <c r="AZ115" s="28">
        <v>0</v>
      </c>
      <c r="BA115" s="27">
        <v>415022671</v>
      </c>
      <c r="BB115" s="28">
        <v>0</v>
      </c>
      <c r="BC115" s="27">
        <v>92692265</v>
      </c>
      <c r="BD115" s="29">
        <f t="shared" si="22"/>
        <v>0.25474908981435024</v>
      </c>
      <c r="BE115" s="29">
        <f t="shared" si="23"/>
        <v>0.20824017611640744</v>
      </c>
    </row>
    <row r="116" spans="2:57" ht="18" customHeight="1" x14ac:dyDescent="0.3">
      <c r="B116" s="39" t="s">
        <v>15</v>
      </c>
      <c r="C116" s="36"/>
      <c r="D116" s="39" t="s">
        <v>59</v>
      </c>
      <c r="E116" s="36"/>
      <c r="F116" s="39" t="s">
        <v>111</v>
      </c>
      <c r="G116" s="36"/>
      <c r="H116" s="39" t="s">
        <v>45</v>
      </c>
      <c r="I116" s="36"/>
      <c r="J116" s="39"/>
      <c r="K116" s="36"/>
      <c r="L116" s="36"/>
      <c r="M116" s="39"/>
      <c r="N116" s="36"/>
      <c r="O116" s="36"/>
      <c r="P116" s="39"/>
      <c r="Q116" s="36"/>
      <c r="R116" s="39"/>
      <c r="S116" s="36"/>
      <c r="T116" s="40" t="s">
        <v>113</v>
      </c>
      <c r="U116" s="36"/>
      <c r="V116" s="36"/>
      <c r="W116" s="36"/>
      <c r="X116" s="36"/>
      <c r="Y116" s="36"/>
      <c r="Z116" s="36"/>
      <c r="AA116" s="36"/>
      <c r="AB116" s="39" t="s">
        <v>17</v>
      </c>
      <c r="AC116" s="36"/>
      <c r="AD116" s="36"/>
      <c r="AE116" s="36"/>
      <c r="AF116" s="36"/>
      <c r="AG116" s="39" t="s">
        <v>18</v>
      </c>
      <c r="AH116" s="36"/>
      <c r="AI116" s="36"/>
      <c r="AJ116" s="26" t="s">
        <v>19</v>
      </c>
      <c r="AK116" s="41" t="s">
        <v>20</v>
      </c>
      <c r="AL116" s="36"/>
      <c r="AM116" s="36"/>
      <c r="AN116" s="36"/>
      <c r="AO116" s="36"/>
      <c r="AP116" s="36"/>
      <c r="AQ116" s="27">
        <v>1993000000</v>
      </c>
      <c r="AR116" s="27">
        <v>1993000000</v>
      </c>
      <c r="AS116" s="28">
        <v>0</v>
      </c>
      <c r="AT116" s="28">
        <v>0</v>
      </c>
      <c r="AU116" s="27">
        <v>507714936</v>
      </c>
      <c r="AV116" s="27">
        <v>1485285064</v>
      </c>
      <c r="AW116" s="27">
        <v>415022671</v>
      </c>
      <c r="AX116" s="27">
        <v>92692265</v>
      </c>
      <c r="AY116" s="27">
        <v>415022671</v>
      </c>
      <c r="AZ116" s="28">
        <v>0</v>
      </c>
      <c r="BA116" s="27">
        <v>415022671</v>
      </c>
      <c r="BB116" s="28">
        <v>0</v>
      </c>
      <c r="BC116" s="27">
        <v>92692265</v>
      </c>
      <c r="BD116" s="29">
        <f t="shared" si="22"/>
        <v>0.25474908981435024</v>
      </c>
      <c r="BE116" s="29">
        <f t="shared" si="23"/>
        <v>0.20824017611640744</v>
      </c>
    </row>
    <row r="117" spans="2:57" ht="18" customHeight="1" x14ac:dyDescent="0.3">
      <c r="B117" s="39" t="s">
        <v>15</v>
      </c>
      <c r="C117" s="36"/>
      <c r="D117" s="39" t="s">
        <v>59</v>
      </c>
      <c r="E117" s="36"/>
      <c r="F117" s="39" t="s">
        <v>111</v>
      </c>
      <c r="G117" s="36"/>
      <c r="H117" s="39" t="s">
        <v>45</v>
      </c>
      <c r="I117" s="36"/>
      <c r="J117" s="39" t="s">
        <v>114</v>
      </c>
      <c r="K117" s="36"/>
      <c r="L117" s="36"/>
      <c r="M117" s="39"/>
      <c r="N117" s="36"/>
      <c r="O117" s="36"/>
      <c r="P117" s="39"/>
      <c r="Q117" s="36"/>
      <c r="R117" s="39"/>
      <c r="S117" s="36"/>
      <c r="T117" s="40" t="s">
        <v>115</v>
      </c>
      <c r="U117" s="36"/>
      <c r="V117" s="36"/>
      <c r="W117" s="36"/>
      <c r="X117" s="36"/>
      <c r="Y117" s="36"/>
      <c r="Z117" s="36"/>
      <c r="AA117" s="36"/>
      <c r="AB117" s="39" t="s">
        <v>17</v>
      </c>
      <c r="AC117" s="36"/>
      <c r="AD117" s="36"/>
      <c r="AE117" s="36"/>
      <c r="AF117" s="36"/>
      <c r="AG117" s="39" t="s">
        <v>18</v>
      </c>
      <c r="AH117" s="36"/>
      <c r="AI117" s="36"/>
      <c r="AJ117" s="26" t="s">
        <v>19</v>
      </c>
      <c r="AK117" s="41" t="s">
        <v>20</v>
      </c>
      <c r="AL117" s="36"/>
      <c r="AM117" s="36"/>
      <c r="AN117" s="36"/>
      <c r="AO117" s="36"/>
      <c r="AP117" s="36"/>
      <c r="AQ117" s="27">
        <v>1993000000</v>
      </c>
      <c r="AR117" s="27">
        <v>1993000000</v>
      </c>
      <c r="AS117" s="28">
        <v>0</v>
      </c>
      <c r="AT117" s="28">
        <v>0</v>
      </c>
      <c r="AU117" s="27">
        <v>507714936</v>
      </c>
      <c r="AV117" s="27">
        <v>1485285064</v>
      </c>
      <c r="AW117" s="27">
        <v>415022671</v>
      </c>
      <c r="AX117" s="27">
        <v>92692265</v>
      </c>
      <c r="AY117" s="27">
        <v>415022671</v>
      </c>
      <c r="AZ117" s="28">
        <v>0</v>
      </c>
      <c r="BA117" s="27">
        <v>415022671</v>
      </c>
      <c r="BB117" s="28">
        <v>0</v>
      </c>
      <c r="BC117" s="27">
        <v>92692265</v>
      </c>
      <c r="BD117" s="29">
        <f t="shared" si="22"/>
        <v>0.25474908981435024</v>
      </c>
      <c r="BE117" s="29">
        <f t="shared" si="23"/>
        <v>0.20824017611640744</v>
      </c>
    </row>
    <row r="118" spans="2:57" ht="18" customHeight="1" x14ac:dyDescent="0.3">
      <c r="B118" s="35" t="s">
        <v>15</v>
      </c>
      <c r="C118" s="36"/>
      <c r="D118" s="35" t="s">
        <v>59</v>
      </c>
      <c r="E118" s="36"/>
      <c r="F118" s="35" t="s">
        <v>111</v>
      </c>
      <c r="G118" s="36"/>
      <c r="H118" s="35" t="s">
        <v>45</v>
      </c>
      <c r="I118" s="36"/>
      <c r="J118" s="35" t="s">
        <v>114</v>
      </c>
      <c r="K118" s="36"/>
      <c r="L118" s="36"/>
      <c r="M118" s="35" t="s">
        <v>30</v>
      </c>
      <c r="N118" s="36"/>
      <c r="O118" s="36"/>
      <c r="P118" s="35"/>
      <c r="Q118" s="36"/>
      <c r="R118" s="35"/>
      <c r="S118" s="36"/>
      <c r="T118" s="37" t="s">
        <v>116</v>
      </c>
      <c r="U118" s="36"/>
      <c r="V118" s="36"/>
      <c r="W118" s="36"/>
      <c r="X118" s="36"/>
      <c r="Y118" s="36"/>
      <c r="Z118" s="36"/>
      <c r="AA118" s="36"/>
      <c r="AB118" s="35" t="s">
        <v>17</v>
      </c>
      <c r="AC118" s="36"/>
      <c r="AD118" s="36"/>
      <c r="AE118" s="36"/>
      <c r="AF118" s="36"/>
      <c r="AG118" s="35" t="s">
        <v>18</v>
      </c>
      <c r="AH118" s="36"/>
      <c r="AI118" s="36"/>
      <c r="AJ118" s="30" t="s">
        <v>19</v>
      </c>
      <c r="AK118" s="38" t="s">
        <v>20</v>
      </c>
      <c r="AL118" s="36"/>
      <c r="AM118" s="36"/>
      <c r="AN118" s="36"/>
      <c r="AO118" s="36"/>
      <c r="AP118" s="36"/>
      <c r="AQ118" s="31">
        <v>1300000000</v>
      </c>
      <c r="AR118" s="31">
        <v>1300000000</v>
      </c>
      <c r="AS118" s="32">
        <v>0</v>
      </c>
      <c r="AT118" s="32">
        <v>0</v>
      </c>
      <c r="AU118" s="31">
        <v>309536913</v>
      </c>
      <c r="AV118" s="31">
        <v>990463087</v>
      </c>
      <c r="AW118" s="31">
        <v>216844648</v>
      </c>
      <c r="AX118" s="31">
        <v>92692265</v>
      </c>
      <c r="AY118" s="31">
        <v>216844648</v>
      </c>
      <c r="AZ118" s="32">
        <v>0</v>
      </c>
      <c r="BA118" s="31">
        <v>216844648</v>
      </c>
      <c r="BB118" s="32">
        <v>0</v>
      </c>
      <c r="BC118" s="31">
        <v>92692265</v>
      </c>
      <c r="BD118" s="29">
        <f t="shared" si="22"/>
        <v>0.23810531769230769</v>
      </c>
      <c r="BE118" s="29">
        <f t="shared" si="23"/>
        <v>0.16680357538461538</v>
      </c>
    </row>
    <row r="119" spans="2:57" ht="18" customHeight="1" x14ac:dyDescent="0.3">
      <c r="B119" s="35" t="s">
        <v>15</v>
      </c>
      <c r="C119" s="36"/>
      <c r="D119" s="35" t="s">
        <v>59</v>
      </c>
      <c r="E119" s="36"/>
      <c r="F119" s="35" t="s">
        <v>111</v>
      </c>
      <c r="G119" s="36"/>
      <c r="H119" s="35" t="s">
        <v>45</v>
      </c>
      <c r="I119" s="36"/>
      <c r="J119" s="35" t="s">
        <v>114</v>
      </c>
      <c r="K119" s="36"/>
      <c r="L119" s="36"/>
      <c r="M119" s="35" t="s">
        <v>33</v>
      </c>
      <c r="N119" s="36"/>
      <c r="O119" s="36"/>
      <c r="P119" s="35"/>
      <c r="Q119" s="36"/>
      <c r="R119" s="35"/>
      <c r="S119" s="36"/>
      <c r="T119" s="37" t="s">
        <v>117</v>
      </c>
      <c r="U119" s="36"/>
      <c r="V119" s="36"/>
      <c r="W119" s="36"/>
      <c r="X119" s="36"/>
      <c r="Y119" s="36"/>
      <c r="Z119" s="36"/>
      <c r="AA119" s="36"/>
      <c r="AB119" s="35" t="s">
        <v>17</v>
      </c>
      <c r="AC119" s="36"/>
      <c r="AD119" s="36"/>
      <c r="AE119" s="36"/>
      <c r="AF119" s="36"/>
      <c r="AG119" s="35" t="s">
        <v>18</v>
      </c>
      <c r="AH119" s="36"/>
      <c r="AI119" s="36"/>
      <c r="AJ119" s="30" t="s">
        <v>19</v>
      </c>
      <c r="AK119" s="38" t="s">
        <v>20</v>
      </c>
      <c r="AL119" s="36"/>
      <c r="AM119" s="36"/>
      <c r="AN119" s="36"/>
      <c r="AO119" s="36"/>
      <c r="AP119" s="36"/>
      <c r="AQ119" s="31">
        <v>693000000</v>
      </c>
      <c r="AR119" s="31">
        <v>693000000</v>
      </c>
      <c r="AS119" s="32">
        <v>0</v>
      </c>
      <c r="AT119" s="32">
        <v>0</v>
      </c>
      <c r="AU119" s="31">
        <v>198178023</v>
      </c>
      <c r="AV119" s="31">
        <v>494821977</v>
      </c>
      <c r="AW119" s="31">
        <v>198178023</v>
      </c>
      <c r="AX119" s="32">
        <v>0</v>
      </c>
      <c r="AY119" s="31">
        <v>198178023</v>
      </c>
      <c r="AZ119" s="32">
        <v>0</v>
      </c>
      <c r="BA119" s="31">
        <v>198178023</v>
      </c>
      <c r="BB119" s="32">
        <v>0</v>
      </c>
      <c r="BC119" s="32">
        <v>0</v>
      </c>
      <c r="BD119" s="29">
        <f t="shared" si="22"/>
        <v>0.28597117316017318</v>
      </c>
      <c r="BE119" s="29">
        <f t="shared" si="23"/>
        <v>0.28597117316017318</v>
      </c>
    </row>
    <row r="120" spans="2:57" ht="18" customHeight="1" x14ac:dyDescent="0.3">
      <c r="B120" s="39" t="s">
        <v>15</v>
      </c>
      <c r="C120" s="36"/>
      <c r="D120" s="39" t="s">
        <v>59</v>
      </c>
      <c r="E120" s="36"/>
      <c r="F120" s="39" t="s">
        <v>19</v>
      </c>
      <c r="G120" s="36"/>
      <c r="H120" s="39"/>
      <c r="I120" s="36"/>
      <c r="J120" s="39"/>
      <c r="K120" s="36"/>
      <c r="L120" s="36"/>
      <c r="M120" s="39"/>
      <c r="N120" s="36"/>
      <c r="O120" s="36"/>
      <c r="P120" s="39"/>
      <c r="Q120" s="36"/>
      <c r="R120" s="39"/>
      <c r="S120" s="36"/>
      <c r="T120" s="40" t="s">
        <v>118</v>
      </c>
      <c r="U120" s="36"/>
      <c r="V120" s="36"/>
      <c r="W120" s="36"/>
      <c r="X120" s="36"/>
      <c r="Y120" s="36"/>
      <c r="Z120" s="36"/>
      <c r="AA120" s="36"/>
      <c r="AB120" s="39" t="s">
        <v>17</v>
      </c>
      <c r="AC120" s="36"/>
      <c r="AD120" s="36"/>
      <c r="AE120" s="36"/>
      <c r="AF120" s="36"/>
      <c r="AG120" s="39" t="s">
        <v>18</v>
      </c>
      <c r="AH120" s="36"/>
      <c r="AI120" s="36"/>
      <c r="AJ120" s="26" t="s">
        <v>19</v>
      </c>
      <c r="AK120" s="41" t="s">
        <v>20</v>
      </c>
      <c r="AL120" s="36"/>
      <c r="AM120" s="36"/>
      <c r="AN120" s="36"/>
      <c r="AO120" s="36"/>
      <c r="AP120" s="36"/>
      <c r="AQ120" s="27">
        <v>148000000</v>
      </c>
      <c r="AR120" s="28">
        <v>0</v>
      </c>
      <c r="AS120" s="27">
        <v>148000000</v>
      </c>
      <c r="AT120" s="28">
        <v>0</v>
      </c>
      <c r="AU120" s="28">
        <v>0</v>
      </c>
      <c r="AV120" s="28">
        <v>0</v>
      </c>
      <c r="AW120" s="28">
        <v>0</v>
      </c>
      <c r="AX120" s="28">
        <v>0</v>
      </c>
      <c r="AY120" s="28">
        <v>0</v>
      </c>
      <c r="AZ120" s="28">
        <v>0</v>
      </c>
      <c r="BA120" s="28">
        <v>0</v>
      </c>
      <c r="BB120" s="28">
        <v>0</v>
      </c>
      <c r="BC120" s="28">
        <v>0</v>
      </c>
      <c r="BD120" s="29">
        <f t="shared" si="22"/>
        <v>0</v>
      </c>
      <c r="BE120" s="29">
        <f t="shared" si="23"/>
        <v>0</v>
      </c>
    </row>
    <row r="121" spans="2:57" ht="18" customHeight="1" x14ac:dyDescent="0.3">
      <c r="B121" s="39" t="s">
        <v>15</v>
      </c>
      <c r="C121" s="36"/>
      <c r="D121" s="39" t="s">
        <v>59</v>
      </c>
      <c r="E121" s="36"/>
      <c r="F121" s="39" t="s">
        <v>19</v>
      </c>
      <c r="G121" s="36"/>
      <c r="H121" s="39" t="s">
        <v>26</v>
      </c>
      <c r="I121" s="36"/>
      <c r="J121" s="39"/>
      <c r="K121" s="36"/>
      <c r="L121" s="36"/>
      <c r="M121" s="39"/>
      <c r="N121" s="36"/>
      <c r="O121" s="36"/>
      <c r="P121" s="39"/>
      <c r="Q121" s="36"/>
      <c r="R121" s="39"/>
      <c r="S121" s="36"/>
      <c r="T121" s="40" t="s">
        <v>119</v>
      </c>
      <c r="U121" s="36"/>
      <c r="V121" s="36"/>
      <c r="W121" s="36"/>
      <c r="X121" s="36"/>
      <c r="Y121" s="36"/>
      <c r="Z121" s="36"/>
      <c r="AA121" s="36"/>
      <c r="AB121" s="39" t="s">
        <v>17</v>
      </c>
      <c r="AC121" s="36"/>
      <c r="AD121" s="36"/>
      <c r="AE121" s="36"/>
      <c r="AF121" s="36"/>
      <c r="AG121" s="39" t="s">
        <v>18</v>
      </c>
      <c r="AH121" s="36"/>
      <c r="AI121" s="36"/>
      <c r="AJ121" s="26" t="s">
        <v>19</v>
      </c>
      <c r="AK121" s="41" t="s">
        <v>20</v>
      </c>
      <c r="AL121" s="36"/>
      <c r="AM121" s="36"/>
      <c r="AN121" s="36"/>
      <c r="AO121" s="36"/>
      <c r="AP121" s="36"/>
      <c r="AQ121" s="27">
        <v>148000000</v>
      </c>
      <c r="AR121" s="28">
        <v>0</v>
      </c>
      <c r="AS121" s="27">
        <v>148000000</v>
      </c>
      <c r="AT121" s="28">
        <v>0</v>
      </c>
      <c r="AU121" s="28">
        <v>0</v>
      </c>
      <c r="AV121" s="28">
        <v>0</v>
      </c>
      <c r="AW121" s="28">
        <v>0</v>
      </c>
      <c r="AX121" s="28">
        <v>0</v>
      </c>
      <c r="AY121" s="28">
        <v>0</v>
      </c>
      <c r="AZ121" s="28">
        <v>0</v>
      </c>
      <c r="BA121" s="28">
        <v>0</v>
      </c>
      <c r="BB121" s="28">
        <v>0</v>
      </c>
      <c r="BC121" s="28">
        <v>0</v>
      </c>
      <c r="BD121" s="29">
        <f t="shared" si="22"/>
        <v>0</v>
      </c>
      <c r="BE121" s="29">
        <f t="shared" si="23"/>
        <v>0</v>
      </c>
    </row>
    <row r="122" spans="2:57" ht="18" customHeight="1" x14ac:dyDescent="0.3">
      <c r="B122" s="35" t="s">
        <v>15</v>
      </c>
      <c r="C122" s="36"/>
      <c r="D122" s="35" t="s">
        <v>59</v>
      </c>
      <c r="E122" s="36"/>
      <c r="F122" s="35" t="s">
        <v>19</v>
      </c>
      <c r="G122" s="36"/>
      <c r="H122" s="35" t="s">
        <v>26</v>
      </c>
      <c r="I122" s="36"/>
      <c r="J122" s="35" t="s">
        <v>30</v>
      </c>
      <c r="K122" s="36"/>
      <c r="L122" s="36"/>
      <c r="M122" s="35"/>
      <c r="N122" s="36"/>
      <c r="O122" s="36"/>
      <c r="P122" s="35"/>
      <c r="Q122" s="36"/>
      <c r="R122" s="35"/>
      <c r="S122" s="36"/>
      <c r="T122" s="37" t="s">
        <v>120</v>
      </c>
      <c r="U122" s="36"/>
      <c r="V122" s="36"/>
      <c r="W122" s="36"/>
      <c r="X122" s="36"/>
      <c r="Y122" s="36"/>
      <c r="Z122" s="36"/>
      <c r="AA122" s="36"/>
      <c r="AB122" s="35" t="s">
        <v>17</v>
      </c>
      <c r="AC122" s="36"/>
      <c r="AD122" s="36"/>
      <c r="AE122" s="36"/>
      <c r="AF122" s="36"/>
      <c r="AG122" s="35" t="s">
        <v>18</v>
      </c>
      <c r="AH122" s="36"/>
      <c r="AI122" s="36"/>
      <c r="AJ122" s="30" t="s">
        <v>19</v>
      </c>
      <c r="AK122" s="38" t="s">
        <v>20</v>
      </c>
      <c r="AL122" s="36"/>
      <c r="AM122" s="36"/>
      <c r="AN122" s="36"/>
      <c r="AO122" s="36"/>
      <c r="AP122" s="36"/>
      <c r="AQ122" s="31">
        <v>148000000</v>
      </c>
      <c r="AR122" s="32">
        <v>0</v>
      </c>
      <c r="AS122" s="31">
        <v>148000000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0</v>
      </c>
      <c r="BB122" s="32">
        <v>0</v>
      </c>
      <c r="BC122" s="32">
        <v>0</v>
      </c>
      <c r="BD122" s="29">
        <f t="shared" si="22"/>
        <v>0</v>
      </c>
      <c r="BE122" s="29">
        <f t="shared" si="23"/>
        <v>0</v>
      </c>
    </row>
    <row r="123" spans="2:57" ht="18" customHeight="1" x14ac:dyDescent="0.3">
      <c r="B123" s="39" t="s">
        <v>15</v>
      </c>
      <c r="C123" s="36"/>
      <c r="D123" s="39" t="s">
        <v>121</v>
      </c>
      <c r="E123" s="36"/>
      <c r="F123" s="39"/>
      <c r="G123" s="36"/>
      <c r="H123" s="39"/>
      <c r="I123" s="36"/>
      <c r="J123" s="39"/>
      <c r="K123" s="36"/>
      <c r="L123" s="36"/>
      <c r="M123" s="39"/>
      <c r="N123" s="36"/>
      <c r="O123" s="36"/>
      <c r="P123" s="39"/>
      <c r="Q123" s="36"/>
      <c r="R123" s="39"/>
      <c r="S123" s="36"/>
      <c r="T123" s="40" t="s">
        <v>122</v>
      </c>
      <c r="U123" s="36"/>
      <c r="V123" s="36"/>
      <c r="W123" s="36"/>
      <c r="X123" s="36"/>
      <c r="Y123" s="36"/>
      <c r="Z123" s="36"/>
      <c r="AA123" s="36"/>
      <c r="AB123" s="39" t="s">
        <v>17</v>
      </c>
      <c r="AC123" s="36"/>
      <c r="AD123" s="36"/>
      <c r="AE123" s="36"/>
      <c r="AF123" s="36"/>
      <c r="AG123" s="39" t="s">
        <v>18</v>
      </c>
      <c r="AH123" s="36"/>
      <c r="AI123" s="36"/>
      <c r="AJ123" s="26" t="s">
        <v>19</v>
      </c>
      <c r="AK123" s="41" t="s">
        <v>20</v>
      </c>
      <c r="AL123" s="36"/>
      <c r="AM123" s="36"/>
      <c r="AN123" s="36"/>
      <c r="AO123" s="36"/>
      <c r="AP123" s="36"/>
      <c r="AQ123" s="27">
        <v>984000000</v>
      </c>
      <c r="AR123" s="27">
        <v>984000000</v>
      </c>
      <c r="AS123" s="28">
        <v>0</v>
      </c>
      <c r="AT123" s="28">
        <v>0</v>
      </c>
      <c r="AU123" s="27">
        <v>687486129</v>
      </c>
      <c r="AV123" s="27">
        <v>296513871</v>
      </c>
      <c r="AW123" s="27">
        <v>685937629</v>
      </c>
      <c r="AX123" s="27">
        <v>1548500</v>
      </c>
      <c r="AY123" s="27">
        <v>685937629</v>
      </c>
      <c r="AZ123" s="28">
        <v>0</v>
      </c>
      <c r="BA123" s="27">
        <v>685937629</v>
      </c>
      <c r="BB123" s="28">
        <v>0</v>
      </c>
      <c r="BC123" s="28">
        <v>0</v>
      </c>
      <c r="BD123" s="29">
        <f t="shared" si="22"/>
        <v>0.69866476524390242</v>
      </c>
      <c r="BE123" s="29">
        <f t="shared" si="23"/>
        <v>0.69709108638211381</v>
      </c>
    </row>
    <row r="124" spans="2:57" ht="18" customHeight="1" x14ac:dyDescent="0.3">
      <c r="B124" s="39" t="s">
        <v>15</v>
      </c>
      <c r="C124" s="36"/>
      <c r="D124" s="39" t="s">
        <v>121</v>
      </c>
      <c r="E124" s="36"/>
      <c r="F124" s="39"/>
      <c r="G124" s="36"/>
      <c r="H124" s="39"/>
      <c r="I124" s="36"/>
      <c r="J124" s="39"/>
      <c r="K124" s="36"/>
      <c r="L124" s="36"/>
      <c r="M124" s="39"/>
      <c r="N124" s="36"/>
      <c r="O124" s="36"/>
      <c r="P124" s="39"/>
      <c r="Q124" s="36"/>
      <c r="R124" s="39"/>
      <c r="S124" s="36"/>
      <c r="T124" s="40" t="s">
        <v>122</v>
      </c>
      <c r="U124" s="36"/>
      <c r="V124" s="36"/>
      <c r="W124" s="36"/>
      <c r="X124" s="36"/>
      <c r="Y124" s="36"/>
      <c r="Z124" s="36"/>
      <c r="AA124" s="36"/>
      <c r="AB124" s="39" t="s">
        <v>17</v>
      </c>
      <c r="AC124" s="36"/>
      <c r="AD124" s="36"/>
      <c r="AE124" s="36"/>
      <c r="AF124" s="36"/>
      <c r="AG124" s="39" t="s">
        <v>23</v>
      </c>
      <c r="AH124" s="36"/>
      <c r="AI124" s="36"/>
      <c r="AJ124" s="26" t="s">
        <v>21</v>
      </c>
      <c r="AK124" s="41" t="s">
        <v>22</v>
      </c>
      <c r="AL124" s="36"/>
      <c r="AM124" s="36"/>
      <c r="AN124" s="36"/>
      <c r="AO124" s="36"/>
      <c r="AP124" s="36"/>
      <c r="AQ124" s="27">
        <v>2313000000</v>
      </c>
      <c r="AR124" s="28">
        <v>0</v>
      </c>
      <c r="AS124" s="27">
        <v>2313000000</v>
      </c>
      <c r="AT124" s="28">
        <v>0</v>
      </c>
      <c r="AU124" s="28">
        <v>0</v>
      </c>
      <c r="AV124" s="28">
        <v>0</v>
      </c>
      <c r="AW124" s="28">
        <v>0</v>
      </c>
      <c r="AX124" s="28">
        <v>0</v>
      </c>
      <c r="AY124" s="28">
        <v>0</v>
      </c>
      <c r="AZ124" s="28">
        <v>0</v>
      </c>
      <c r="BA124" s="28">
        <v>0</v>
      </c>
      <c r="BB124" s="28">
        <v>0</v>
      </c>
      <c r="BC124" s="28">
        <v>0</v>
      </c>
      <c r="BD124" s="29">
        <f t="shared" si="22"/>
        <v>0</v>
      </c>
      <c r="BE124" s="29">
        <f t="shared" si="23"/>
        <v>0</v>
      </c>
    </row>
    <row r="125" spans="2:57" ht="18" customHeight="1" x14ac:dyDescent="0.3">
      <c r="B125" s="39" t="s">
        <v>15</v>
      </c>
      <c r="C125" s="36"/>
      <c r="D125" s="39" t="s">
        <v>121</v>
      </c>
      <c r="E125" s="36"/>
      <c r="F125" s="39" t="s">
        <v>26</v>
      </c>
      <c r="G125" s="36"/>
      <c r="H125" s="39"/>
      <c r="I125" s="36"/>
      <c r="J125" s="39"/>
      <c r="K125" s="36"/>
      <c r="L125" s="36"/>
      <c r="M125" s="39"/>
      <c r="N125" s="36"/>
      <c r="O125" s="36"/>
      <c r="P125" s="39"/>
      <c r="Q125" s="36"/>
      <c r="R125" s="39"/>
      <c r="S125" s="36"/>
      <c r="T125" s="40" t="s">
        <v>123</v>
      </c>
      <c r="U125" s="36"/>
      <c r="V125" s="36"/>
      <c r="W125" s="36"/>
      <c r="X125" s="36"/>
      <c r="Y125" s="36"/>
      <c r="Z125" s="36"/>
      <c r="AA125" s="36"/>
      <c r="AB125" s="39" t="s">
        <v>17</v>
      </c>
      <c r="AC125" s="36"/>
      <c r="AD125" s="36"/>
      <c r="AE125" s="36"/>
      <c r="AF125" s="36"/>
      <c r="AG125" s="39" t="s">
        <v>18</v>
      </c>
      <c r="AH125" s="36"/>
      <c r="AI125" s="36"/>
      <c r="AJ125" s="26" t="s">
        <v>19</v>
      </c>
      <c r="AK125" s="41" t="s">
        <v>20</v>
      </c>
      <c r="AL125" s="36"/>
      <c r="AM125" s="36"/>
      <c r="AN125" s="36"/>
      <c r="AO125" s="36"/>
      <c r="AP125" s="36"/>
      <c r="AQ125" s="27">
        <v>984000000</v>
      </c>
      <c r="AR125" s="27">
        <v>984000000</v>
      </c>
      <c r="AS125" s="28">
        <v>0</v>
      </c>
      <c r="AT125" s="28">
        <v>0</v>
      </c>
      <c r="AU125" s="27">
        <v>687486129</v>
      </c>
      <c r="AV125" s="27">
        <v>296513871</v>
      </c>
      <c r="AW125" s="27">
        <v>685937629</v>
      </c>
      <c r="AX125" s="27">
        <v>1548500</v>
      </c>
      <c r="AY125" s="27">
        <v>685937629</v>
      </c>
      <c r="AZ125" s="28">
        <v>0</v>
      </c>
      <c r="BA125" s="27">
        <v>685937629</v>
      </c>
      <c r="BB125" s="28">
        <v>0</v>
      </c>
      <c r="BC125" s="28">
        <v>0</v>
      </c>
      <c r="BD125" s="29">
        <f t="shared" si="22"/>
        <v>0.69866476524390242</v>
      </c>
      <c r="BE125" s="29">
        <f t="shared" si="23"/>
        <v>0.69709108638211381</v>
      </c>
    </row>
    <row r="126" spans="2:57" ht="18" customHeight="1" x14ac:dyDescent="0.3">
      <c r="B126" s="39" t="s">
        <v>15</v>
      </c>
      <c r="C126" s="36"/>
      <c r="D126" s="39" t="s">
        <v>121</v>
      </c>
      <c r="E126" s="36"/>
      <c r="F126" s="39" t="s">
        <v>26</v>
      </c>
      <c r="G126" s="36"/>
      <c r="H126" s="39" t="s">
        <v>45</v>
      </c>
      <c r="I126" s="36"/>
      <c r="J126" s="39"/>
      <c r="K126" s="36"/>
      <c r="L126" s="36"/>
      <c r="M126" s="39"/>
      <c r="N126" s="36"/>
      <c r="O126" s="36"/>
      <c r="P126" s="39"/>
      <c r="Q126" s="36"/>
      <c r="R126" s="39"/>
      <c r="S126" s="36"/>
      <c r="T126" s="40" t="s">
        <v>124</v>
      </c>
      <c r="U126" s="36"/>
      <c r="V126" s="36"/>
      <c r="W126" s="36"/>
      <c r="X126" s="36"/>
      <c r="Y126" s="36"/>
      <c r="Z126" s="36"/>
      <c r="AA126" s="36"/>
      <c r="AB126" s="39" t="s">
        <v>17</v>
      </c>
      <c r="AC126" s="36"/>
      <c r="AD126" s="36"/>
      <c r="AE126" s="36"/>
      <c r="AF126" s="36"/>
      <c r="AG126" s="39" t="s">
        <v>18</v>
      </c>
      <c r="AH126" s="36"/>
      <c r="AI126" s="36"/>
      <c r="AJ126" s="26" t="s">
        <v>19</v>
      </c>
      <c r="AK126" s="41" t="s">
        <v>20</v>
      </c>
      <c r="AL126" s="36"/>
      <c r="AM126" s="36"/>
      <c r="AN126" s="36"/>
      <c r="AO126" s="36"/>
      <c r="AP126" s="36"/>
      <c r="AQ126" s="27">
        <v>984000000</v>
      </c>
      <c r="AR126" s="27">
        <v>984000000</v>
      </c>
      <c r="AS126" s="28">
        <v>0</v>
      </c>
      <c r="AT126" s="28">
        <v>0</v>
      </c>
      <c r="AU126" s="27">
        <v>687486129</v>
      </c>
      <c r="AV126" s="27">
        <v>296513871</v>
      </c>
      <c r="AW126" s="27">
        <v>685937629</v>
      </c>
      <c r="AX126" s="27">
        <v>1548500</v>
      </c>
      <c r="AY126" s="27">
        <v>685937629</v>
      </c>
      <c r="AZ126" s="28">
        <v>0</v>
      </c>
      <c r="BA126" s="27">
        <v>685937629</v>
      </c>
      <c r="BB126" s="28">
        <v>0</v>
      </c>
      <c r="BC126" s="28">
        <v>0</v>
      </c>
      <c r="BD126" s="29">
        <f t="shared" si="22"/>
        <v>0.69866476524390242</v>
      </c>
      <c r="BE126" s="29">
        <f t="shared" si="23"/>
        <v>0.69709108638211381</v>
      </c>
    </row>
    <row r="127" spans="2:57" ht="18" customHeight="1" x14ac:dyDescent="0.3">
      <c r="B127" s="35" t="s">
        <v>15</v>
      </c>
      <c r="C127" s="36"/>
      <c r="D127" s="35" t="s">
        <v>121</v>
      </c>
      <c r="E127" s="36"/>
      <c r="F127" s="35" t="s">
        <v>26</v>
      </c>
      <c r="G127" s="36"/>
      <c r="H127" s="35" t="s">
        <v>45</v>
      </c>
      <c r="I127" s="36"/>
      <c r="J127" s="35" t="s">
        <v>30</v>
      </c>
      <c r="K127" s="36"/>
      <c r="L127" s="36"/>
      <c r="M127" s="35"/>
      <c r="N127" s="36"/>
      <c r="O127" s="36"/>
      <c r="P127" s="35"/>
      <c r="Q127" s="36"/>
      <c r="R127" s="35"/>
      <c r="S127" s="36"/>
      <c r="T127" s="37" t="s">
        <v>125</v>
      </c>
      <c r="U127" s="36"/>
      <c r="V127" s="36"/>
      <c r="W127" s="36"/>
      <c r="X127" s="36"/>
      <c r="Y127" s="36"/>
      <c r="Z127" s="36"/>
      <c r="AA127" s="36"/>
      <c r="AB127" s="35" t="s">
        <v>17</v>
      </c>
      <c r="AC127" s="36"/>
      <c r="AD127" s="36"/>
      <c r="AE127" s="36"/>
      <c r="AF127" s="36"/>
      <c r="AG127" s="35" t="s">
        <v>18</v>
      </c>
      <c r="AH127" s="36"/>
      <c r="AI127" s="36"/>
      <c r="AJ127" s="30" t="s">
        <v>19</v>
      </c>
      <c r="AK127" s="38" t="s">
        <v>20</v>
      </c>
      <c r="AL127" s="36"/>
      <c r="AM127" s="36"/>
      <c r="AN127" s="36"/>
      <c r="AO127" s="36"/>
      <c r="AP127" s="36"/>
      <c r="AQ127" s="31">
        <v>929410000</v>
      </c>
      <c r="AR127" s="31">
        <v>929410000</v>
      </c>
      <c r="AS127" s="32">
        <v>0</v>
      </c>
      <c r="AT127" s="32">
        <v>0</v>
      </c>
      <c r="AU127" s="31">
        <v>669898629</v>
      </c>
      <c r="AV127" s="31">
        <v>259511371</v>
      </c>
      <c r="AW127" s="31">
        <v>669898629</v>
      </c>
      <c r="AX127" s="32">
        <v>0</v>
      </c>
      <c r="AY127" s="31">
        <v>669898629</v>
      </c>
      <c r="AZ127" s="32">
        <v>0</v>
      </c>
      <c r="BA127" s="31">
        <v>669898629</v>
      </c>
      <c r="BB127" s="32">
        <v>0</v>
      </c>
      <c r="BC127" s="32">
        <v>0</v>
      </c>
      <c r="BD127" s="29">
        <f t="shared" si="22"/>
        <v>0.72077837445260973</v>
      </c>
      <c r="BE127" s="29">
        <f t="shared" si="23"/>
        <v>0.72077837445260973</v>
      </c>
    </row>
    <row r="128" spans="2:57" ht="18" customHeight="1" x14ac:dyDescent="0.3">
      <c r="B128" s="35" t="s">
        <v>15</v>
      </c>
      <c r="C128" s="36"/>
      <c r="D128" s="35" t="s">
        <v>121</v>
      </c>
      <c r="E128" s="36"/>
      <c r="F128" s="35" t="s">
        <v>26</v>
      </c>
      <c r="G128" s="36"/>
      <c r="H128" s="35" t="s">
        <v>45</v>
      </c>
      <c r="I128" s="36"/>
      <c r="J128" s="35" t="s">
        <v>35</v>
      </c>
      <c r="K128" s="36"/>
      <c r="L128" s="36"/>
      <c r="M128" s="35"/>
      <c r="N128" s="36"/>
      <c r="O128" s="36"/>
      <c r="P128" s="35"/>
      <c r="Q128" s="36"/>
      <c r="R128" s="35"/>
      <c r="S128" s="36"/>
      <c r="T128" s="37" t="s">
        <v>126</v>
      </c>
      <c r="U128" s="36"/>
      <c r="V128" s="36"/>
      <c r="W128" s="36"/>
      <c r="X128" s="36"/>
      <c r="Y128" s="36"/>
      <c r="Z128" s="36"/>
      <c r="AA128" s="36"/>
      <c r="AB128" s="35" t="s">
        <v>17</v>
      </c>
      <c r="AC128" s="36"/>
      <c r="AD128" s="36"/>
      <c r="AE128" s="36"/>
      <c r="AF128" s="36"/>
      <c r="AG128" s="35" t="s">
        <v>18</v>
      </c>
      <c r="AH128" s="36"/>
      <c r="AI128" s="36"/>
      <c r="AJ128" s="30" t="s">
        <v>19</v>
      </c>
      <c r="AK128" s="38" t="s">
        <v>20</v>
      </c>
      <c r="AL128" s="36"/>
      <c r="AM128" s="36"/>
      <c r="AN128" s="36"/>
      <c r="AO128" s="36"/>
      <c r="AP128" s="36"/>
      <c r="AQ128" s="31">
        <v>54590000</v>
      </c>
      <c r="AR128" s="31">
        <v>54590000</v>
      </c>
      <c r="AS128" s="32">
        <v>0</v>
      </c>
      <c r="AT128" s="32">
        <v>0</v>
      </c>
      <c r="AU128" s="31">
        <v>17587500</v>
      </c>
      <c r="AV128" s="31">
        <v>37002500</v>
      </c>
      <c r="AW128" s="31">
        <v>16039000</v>
      </c>
      <c r="AX128" s="31">
        <v>1548500</v>
      </c>
      <c r="AY128" s="31">
        <v>16039000</v>
      </c>
      <c r="AZ128" s="32">
        <v>0</v>
      </c>
      <c r="BA128" s="31">
        <v>16039000</v>
      </c>
      <c r="BB128" s="32">
        <v>0</v>
      </c>
      <c r="BC128" s="32">
        <v>0</v>
      </c>
      <c r="BD128" s="29">
        <f t="shared" si="22"/>
        <v>0.32217439091408684</v>
      </c>
      <c r="BE128" s="29">
        <f t="shared" si="23"/>
        <v>0.29380838981498442</v>
      </c>
    </row>
    <row r="129" spans="2:57" ht="18" customHeight="1" x14ac:dyDescent="0.3">
      <c r="B129" s="39" t="s">
        <v>15</v>
      </c>
      <c r="C129" s="36"/>
      <c r="D129" s="39" t="s">
        <v>121</v>
      </c>
      <c r="E129" s="36"/>
      <c r="F129" s="39" t="s">
        <v>111</v>
      </c>
      <c r="G129" s="36"/>
      <c r="H129" s="39"/>
      <c r="I129" s="36"/>
      <c r="J129" s="39"/>
      <c r="K129" s="36"/>
      <c r="L129" s="36"/>
      <c r="M129" s="39"/>
      <c r="N129" s="36"/>
      <c r="O129" s="36"/>
      <c r="P129" s="39"/>
      <c r="Q129" s="36"/>
      <c r="R129" s="39"/>
      <c r="S129" s="36"/>
      <c r="T129" s="40" t="s">
        <v>127</v>
      </c>
      <c r="U129" s="36"/>
      <c r="V129" s="36"/>
      <c r="W129" s="36"/>
      <c r="X129" s="36"/>
      <c r="Y129" s="36"/>
      <c r="Z129" s="36"/>
      <c r="AA129" s="36"/>
      <c r="AB129" s="39" t="s">
        <v>17</v>
      </c>
      <c r="AC129" s="36"/>
      <c r="AD129" s="36"/>
      <c r="AE129" s="36"/>
      <c r="AF129" s="36"/>
      <c r="AG129" s="39" t="s">
        <v>23</v>
      </c>
      <c r="AH129" s="36"/>
      <c r="AI129" s="36"/>
      <c r="AJ129" s="26" t="s">
        <v>21</v>
      </c>
      <c r="AK129" s="41" t="s">
        <v>22</v>
      </c>
      <c r="AL129" s="36"/>
      <c r="AM129" s="36"/>
      <c r="AN129" s="36"/>
      <c r="AO129" s="36"/>
      <c r="AP129" s="36"/>
      <c r="AQ129" s="27">
        <v>2313000000</v>
      </c>
      <c r="AR129" s="28">
        <v>0</v>
      </c>
      <c r="AS129" s="27">
        <v>2313000000</v>
      </c>
      <c r="AT129" s="28">
        <v>0</v>
      </c>
      <c r="AU129" s="28">
        <v>0</v>
      </c>
      <c r="AV129" s="28">
        <v>0</v>
      </c>
      <c r="AW129" s="28">
        <v>0</v>
      </c>
      <c r="AX129" s="28">
        <v>0</v>
      </c>
      <c r="AY129" s="28">
        <v>0</v>
      </c>
      <c r="AZ129" s="28">
        <v>0</v>
      </c>
      <c r="BA129" s="28">
        <v>0</v>
      </c>
      <c r="BB129" s="28">
        <v>0</v>
      </c>
      <c r="BC129" s="28">
        <v>0</v>
      </c>
      <c r="BD129" s="29">
        <f t="shared" si="22"/>
        <v>0</v>
      </c>
      <c r="BE129" s="29">
        <f t="shared" si="23"/>
        <v>0</v>
      </c>
    </row>
    <row r="130" spans="2:57" ht="18" customHeight="1" x14ac:dyDescent="0.3">
      <c r="B130" s="35" t="s">
        <v>15</v>
      </c>
      <c r="C130" s="36"/>
      <c r="D130" s="35" t="s">
        <v>121</v>
      </c>
      <c r="E130" s="36"/>
      <c r="F130" s="35" t="s">
        <v>111</v>
      </c>
      <c r="G130" s="36"/>
      <c r="H130" s="35" t="s">
        <v>26</v>
      </c>
      <c r="I130" s="36"/>
      <c r="J130" s="35"/>
      <c r="K130" s="36"/>
      <c r="L130" s="36"/>
      <c r="M130" s="35"/>
      <c r="N130" s="36"/>
      <c r="O130" s="36"/>
      <c r="P130" s="35"/>
      <c r="Q130" s="36"/>
      <c r="R130" s="35"/>
      <c r="S130" s="36"/>
      <c r="T130" s="37" t="s">
        <v>128</v>
      </c>
      <c r="U130" s="36"/>
      <c r="V130" s="36"/>
      <c r="W130" s="36"/>
      <c r="X130" s="36"/>
      <c r="Y130" s="36"/>
      <c r="Z130" s="36"/>
      <c r="AA130" s="36"/>
      <c r="AB130" s="35" t="s">
        <v>17</v>
      </c>
      <c r="AC130" s="36"/>
      <c r="AD130" s="36"/>
      <c r="AE130" s="36"/>
      <c r="AF130" s="36"/>
      <c r="AG130" s="35" t="s">
        <v>23</v>
      </c>
      <c r="AH130" s="36"/>
      <c r="AI130" s="36"/>
      <c r="AJ130" s="30" t="s">
        <v>21</v>
      </c>
      <c r="AK130" s="38" t="s">
        <v>22</v>
      </c>
      <c r="AL130" s="36"/>
      <c r="AM130" s="36"/>
      <c r="AN130" s="36"/>
      <c r="AO130" s="36"/>
      <c r="AP130" s="36"/>
      <c r="AQ130" s="31">
        <v>2313000000</v>
      </c>
      <c r="AR130" s="32">
        <v>0</v>
      </c>
      <c r="AS130" s="31">
        <v>2313000000</v>
      </c>
      <c r="AT130" s="32">
        <v>0</v>
      </c>
      <c r="AU130" s="32">
        <v>0</v>
      </c>
      <c r="AV130" s="32">
        <v>0</v>
      </c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29">
        <f t="shared" si="22"/>
        <v>0</v>
      </c>
      <c r="BE130" s="29">
        <f t="shared" si="23"/>
        <v>0</v>
      </c>
    </row>
    <row r="131" spans="2:57" ht="18" customHeight="1" x14ac:dyDescent="0.3">
      <c r="B131" s="39" t="s">
        <v>129</v>
      </c>
      <c r="C131" s="36"/>
      <c r="D131" s="39"/>
      <c r="E131" s="36"/>
      <c r="F131" s="39"/>
      <c r="G131" s="36"/>
      <c r="H131" s="39"/>
      <c r="I131" s="36"/>
      <c r="J131" s="39"/>
      <c r="K131" s="36"/>
      <c r="L131" s="36"/>
      <c r="M131" s="39"/>
      <c r="N131" s="36"/>
      <c r="O131" s="36"/>
      <c r="P131" s="39"/>
      <c r="Q131" s="36"/>
      <c r="R131" s="39"/>
      <c r="S131" s="36"/>
      <c r="T131" s="40" t="s">
        <v>130</v>
      </c>
      <c r="U131" s="36"/>
      <c r="V131" s="36"/>
      <c r="W131" s="36"/>
      <c r="X131" s="36"/>
      <c r="Y131" s="36"/>
      <c r="Z131" s="36"/>
      <c r="AA131" s="36"/>
      <c r="AB131" s="39" t="s">
        <v>17</v>
      </c>
      <c r="AC131" s="36"/>
      <c r="AD131" s="36"/>
      <c r="AE131" s="36"/>
      <c r="AF131" s="36"/>
      <c r="AG131" s="39" t="s">
        <v>18</v>
      </c>
      <c r="AH131" s="36"/>
      <c r="AI131" s="36"/>
      <c r="AJ131" s="26" t="s">
        <v>19</v>
      </c>
      <c r="AK131" s="41" t="s">
        <v>20</v>
      </c>
      <c r="AL131" s="36"/>
      <c r="AM131" s="36"/>
      <c r="AN131" s="36"/>
      <c r="AO131" s="36"/>
      <c r="AP131" s="36"/>
      <c r="AQ131" s="27">
        <v>85610000000</v>
      </c>
      <c r="AR131" s="27">
        <v>74763897197</v>
      </c>
      <c r="AS131" s="27">
        <v>10846102803</v>
      </c>
      <c r="AT131" s="28">
        <v>0</v>
      </c>
      <c r="AU131" s="27">
        <v>57480780510</v>
      </c>
      <c r="AV131" s="27">
        <v>17283116687</v>
      </c>
      <c r="AW131" s="27">
        <v>9420041355.2000008</v>
      </c>
      <c r="AX131" s="27">
        <v>48060739154.800003</v>
      </c>
      <c r="AY131" s="27">
        <v>9420041355.2000008</v>
      </c>
      <c r="AZ131" s="28">
        <v>0</v>
      </c>
      <c r="BA131" s="27">
        <v>9420041355.2000008</v>
      </c>
      <c r="BB131" s="28">
        <v>0</v>
      </c>
      <c r="BC131" s="27">
        <v>1197699</v>
      </c>
      <c r="BD131" s="29">
        <f t="shared" si="22"/>
        <v>0.67142600759257098</v>
      </c>
      <c r="BE131" s="29">
        <f t="shared" si="23"/>
        <v>0.11003435761242847</v>
      </c>
    </row>
    <row r="132" spans="2:57" ht="18" customHeight="1" x14ac:dyDescent="0.3">
      <c r="B132" s="39" t="s">
        <v>129</v>
      </c>
      <c r="C132" s="36"/>
      <c r="D132" s="39" t="s">
        <v>131</v>
      </c>
      <c r="E132" s="36"/>
      <c r="F132" s="39"/>
      <c r="G132" s="36"/>
      <c r="H132" s="39"/>
      <c r="I132" s="36"/>
      <c r="J132" s="39"/>
      <c r="K132" s="36"/>
      <c r="L132" s="36"/>
      <c r="M132" s="39"/>
      <c r="N132" s="36"/>
      <c r="O132" s="36"/>
      <c r="P132" s="39"/>
      <c r="Q132" s="36"/>
      <c r="R132" s="39"/>
      <c r="S132" s="36"/>
      <c r="T132" s="40" t="s">
        <v>132</v>
      </c>
      <c r="U132" s="36"/>
      <c r="V132" s="36"/>
      <c r="W132" s="36"/>
      <c r="X132" s="36"/>
      <c r="Y132" s="36"/>
      <c r="Z132" s="36"/>
      <c r="AA132" s="36"/>
      <c r="AB132" s="39" t="s">
        <v>17</v>
      </c>
      <c r="AC132" s="36"/>
      <c r="AD132" s="36"/>
      <c r="AE132" s="36"/>
      <c r="AF132" s="36"/>
      <c r="AG132" s="39" t="s">
        <v>18</v>
      </c>
      <c r="AH132" s="36"/>
      <c r="AI132" s="36"/>
      <c r="AJ132" s="26" t="s">
        <v>19</v>
      </c>
      <c r="AK132" s="41" t="s">
        <v>20</v>
      </c>
      <c r="AL132" s="36"/>
      <c r="AM132" s="36"/>
      <c r="AN132" s="36"/>
      <c r="AO132" s="36"/>
      <c r="AP132" s="36"/>
      <c r="AQ132" s="27">
        <v>68665349923</v>
      </c>
      <c r="AR132" s="27">
        <v>66608820875</v>
      </c>
      <c r="AS132" s="27">
        <v>2056529048</v>
      </c>
      <c r="AT132" s="28">
        <v>0</v>
      </c>
      <c r="AU132" s="27">
        <v>53419234142</v>
      </c>
      <c r="AV132" s="27">
        <v>13189586733</v>
      </c>
      <c r="AW132" s="27">
        <v>8623861309.2000008</v>
      </c>
      <c r="AX132" s="27">
        <v>44795372832.800003</v>
      </c>
      <c r="AY132" s="27">
        <v>8623861309.2000008</v>
      </c>
      <c r="AZ132" s="28">
        <v>0</v>
      </c>
      <c r="BA132" s="27">
        <v>8623861309.2000008</v>
      </c>
      <c r="BB132" s="28">
        <v>0</v>
      </c>
      <c r="BC132" s="27">
        <v>1197699</v>
      </c>
      <c r="BD132" s="29">
        <f t="shared" si="22"/>
        <v>0.77796492993778232</v>
      </c>
      <c r="BE132" s="29">
        <f t="shared" si="23"/>
        <v>0.12559262158964649</v>
      </c>
    </row>
    <row r="133" spans="2:57" ht="18" customHeight="1" x14ac:dyDescent="0.3">
      <c r="B133" s="39" t="s">
        <v>129</v>
      </c>
      <c r="C133" s="36"/>
      <c r="D133" s="39" t="s">
        <v>131</v>
      </c>
      <c r="E133" s="36"/>
      <c r="F133" s="39" t="s">
        <v>133</v>
      </c>
      <c r="G133" s="36"/>
      <c r="H133" s="39"/>
      <c r="I133" s="36"/>
      <c r="J133" s="39"/>
      <c r="K133" s="36"/>
      <c r="L133" s="36"/>
      <c r="M133" s="39"/>
      <c r="N133" s="36"/>
      <c r="O133" s="36"/>
      <c r="P133" s="39"/>
      <c r="Q133" s="36"/>
      <c r="R133" s="39"/>
      <c r="S133" s="36"/>
      <c r="T133" s="40" t="s">
        <v>134</v>
      </c>
      <c r="U133" s="36"/>
      <c r="V133" s="36"/>
      <c r="W133" s="36"/>
      <c r="X133" s="36"/>
      <c r="Y133" s="36"/>
      <c r="Z133" s="36"/>
      <c r="AA133" s="36"/>
      <c r="AB133" s="39" t="s">
        <v>17</v>
      </c>
      <c r="AC133" s="36"/>
      <c r="AD133" s="36"/>
      <c r="AE133" s="36"/>
      <c r="AF133" s="36"/>
      <c r="AG133" s="39" t="s">
        <v>18</v>
      </c>
      <c r="AH133" s="36"/>
      <c r="AI133" s="36"/>
      <c r="AJ133" s="26" t="s">
        <v>19</v>
      </c>
      <c r="AK133" s="41" t="s">
        <v>20</v>
      </c>
      <c r="AL133" s="36"/>
      <c r="AM133" s="36"/>
      <c r="AN133" s="36"/>
      <c r="AO133" s="36"/>
      <c r="AP133" s="36"/>
      <c r="AQ133" s="27">
        <v>68665349923</v>
      </c>
      <c r="AR133" s="27">
        <v>66608820875</v>
      </c>
      <c r="AS133" s="27">
        <v>2056529048</v>
      </c>
      <c r="AT133" s="28">
        <v>0</v>
      </c>
      <c r="AU133" s="27">
        <v>53419234142</v>
      </c>
      <c r="AV133" s="27">
        <v>13189586733</v>
      </c>
      <c r="AW133" s="27">
        <v>8623861309.2000008</v>
      </c>
      <c r="AX133" s="27">
        <v>44795372832.800003</v>
      </c>
      <c r="AY133" s="27">
        <v>8623861309.2000008</v>
      </c>
      <c r="AZ133" s="28">
        <v>0</v>
      </c>
      <c r="BA133" s="27">
        <v>8623861309.2000008</v>
      </c>
      <c r="BB133" s="28">
        <v>0</v>
      </c>
      <c r="BC133" s="27">
        <v>1197699</v>
      </c>
      <c r="BD133" s="29">
        <f t="shared" si="22"/>
        <v>0.77796492993778232</v>
      </c>
      <c r="BE133" s="29">
        <f t="shared" si="23"/>
        <v>0.12559262158964649</v>
      </c>
    </row>
    <row r="134" spans="2:57" ht="18" customHeight="1" x14ac:dyDescent="0.3">
      <c r="B134" s="39" t="s">
        <v>129</v>
      </c>
      <c r="C134" s="36"/>
      <c r="D134" s="39" t="s">
        <v>131</v>
      </c>
      <c r="E134" s="36"/>
      <c r="F134" s="39" t="s">
        <v>133</v>
      </c>
      <c r="G134" s="36"/>
      <c r="H134" s="39" t="s">
        <v>135</v>
      </c>
      <c r="I134" s="36"/>
      <c r="J134" s="39" t="s">
        <v>0</v>
      </c>
      <c r="K134" s="36"/>
      <c r="L134" s="36"/>
      <c r="M134" s="39" t="s">
        <v>0</v>
      </c>
      <c r="N134" s="36"/>
      <c r="O134" s="36"/>
      <c r="P134" s="39" t="s">
        <v>0</v>
      </c>
      <c r="Q134" s="36"/>
      <c r="R134" s="39" t="s">
        <v>0</v>
      </c>
      <c r="S134" s="36"/>
      <c r="T134" s="40" t="s">
        <v>136</v>
      </c>
      <c r="U134" s="36"/>
      <c r="V134" s="36"/>
      <c r="W134" s="36"/>
      <c r="X134" s="36"/>
      <c r="Y134" s="36"/>
      <c r="Z134" s="36"/>
      <c r="AA134" s="36"/>
      <c r="AB134" s="39" t="s">
        <v>17</v>
      </c>
      <c r="AC134" s="36"/>
      <c r="AD134" s="36"/>
      <c r="AE134" s="36"/>
      <c r="AF134" s="36"/>
      <c r="AG134" s="39" t="s">
        <v>18</v>
      </c>
      <c r="AH134" s="36"/>
      <c r="AI134" s="36"/>
      <c r="AJ134" s="26" t="s">
        <v>19</v>
      </c>
      <c r="AK134" s="41" t="s">
        <v>20</v>
      </c>
      <c r="AL134" s="36"/>
      <c r="AM134" s="36"/>
      <c r="AN134" s="36"/>
      <c r="AO134" s="36"/>
      <c r="AP134" s="36"/>
      <c r="AQ134" s="27">
        <v>28665349923</v>
      </c>
      <c r="AR134" s="27">
        <v>28018639266</v>
      </c>
      <c r="AS134" s="27">
        <v>646710657</v>
      </c>
      <c r="AT134" s="28">
        <v>0</v>
      </c>
      <c r="AU134" s="27">
        <v>21745780625</v>
      </c>
      <c r="AV134" s="27">
        <v>6272858641</v>
      </c>
      <c r="AW134" s="27">
        <v>3374623850</v>
      </c>
      <c r="AX134" s="27">
        <v>18371156775</v>
      </c>
      <c r="AY134" s="27">
        <v>3374623850</v>
      </c>
      <c r="AZ134" s="28">
        <v>0</v>
      </c>
      <c r="BA134" s="27">
        <v>3374623850</v>
      </c>
      <c r="BB134" s="28">
        <v>0</v>
      </c>
      <c r="BC134" s="27">
        <v>860173</v>
      </c>
      <c r="BD134" s="29">
        <f t="shared" si="22"/>
        <v>0.75860858783907614</v>
      </c>
      <c r="BE134" s="29">
        <f t="shared" si="23"/>
        <v>0.11772484407358755</v>
      </c>
    </row>
    <row r="135" spans="2:57" ht="18" customHeight="1" x14ac:dyDescent="0.3">
      <c r="B135" s="39" t="s">
        <v>129</v>
      </c>
      <c r="C135" s="36"/>
      <c r="D135" s="39" t="s">
        <v>131</v>
      </c>
      <c r="E135" s="36"/>
      <c r="F135" s="39" t="s">
        <v>133</v>
      </c>
      <c r="G135" s="36"/>
      <c r="H135" s="39" t="s">
        <v>135</v>
      </c>
      <c r="I135" s="36"/>
      <c r="J135" s="39" t="s">
        <v>137</v>
      </c>
      <c r="K135" s="36"/>
      <c r="L135" s="36"/>
      <c r="M135" s="39"/>
      <c r="N135" s="36"/>
      <c r="O135" s="36"/>
      <c r="P135" s="39"/>
      <c r="Q135" s="36"/>
      <c r="R135" s="39"/>
      <c r="S135" s="36"/>
      <c r="T135" s="40" t="s">
        <v>138</v>
      </c>
      <c r="U135" s="36"/>
      <c r="V135" s="36"/>
      <c r="W135" s="36"/>
      <c r="X135" s="36"/>
      <c r="Y135" s="36"/>
      <c r="Z135" s="36"/>
      <c r="AA135" s="36"/>
      <c r="AB135" s="39" t="s">
        <v>17</v>
      </c>
      <c r="AC135" s="36"/>
      <c r="AD135" s="36"/>
      <c r="AE135" s="36"/>
      <c r="AF135" s="36"/>
      <c r="AG135" s="39" t="s">
        <v>18</v>
      </c>
      <c r="AH135" s="36"/>
      <c r="AI135" s="36"/>
      <c r="AJ135" s="26" t="s">
        <v>19</v>
      </c>
      <c r="AK135" s="41" t="s">
        <v>20</v>
      </c>
      <c r="AL135" s="36"/>
      <c r="AM135" s="36"/>
      <c r="AN135" s="36"/>
      <c r="AO135" s="36"/>
      <c r="AP135" s="36"/>
      <c r="AQ135" s="27">
        <v>28665349923</v>
      </c>
      <c r="AR135" s="27">
        <v>28018639266</v>
      </c>
      <c r="AS135" s="27">
        <v>646710657</v>
      </c>
      <c r="AT135" s="28">
        <v>0</v>
      </c>
      <c r="AU135" s="27">
        <v>21745780625</v>
      </c>
      <c r="AV135" s="27">
        <v>6272858641</v>
      </c>
      <c r="AW135" s="27">
        <v>3374623850</v>
      </c>
      <c r="AX135" s="27">
        <v>18371156775</v>
      </c>
      <c r="AY135" s="27">
        <v>3374623850</v>
      </c>
      <c r="AZ135" s="28">
        <v>0</v>
      </c>
      <c r="BA135" s="27">
        <v>3374623850</v>
      </c>
      <c r="BB135" s="28">
        <v>0</v>
      </c>
      <c r="BC135" s="27">
        <v>860173</v>
      </c>
      <c r="BD135" s="29">
        <f t="shared" si="22"/>
        <v>0.75860858783907614</v>
      </c>
      <c r="BE135" s="29">
        <f t="shared" si="23"/>
        <v>0.11772484407358755</v>
      </c>
    </row>
    <row r="136" spans="2:57" ht="18" customHeight="1" x14ac:dyDescent="0.3">
      <c r="B136" s="39" t="s">
        <v>129</v>
      </c>
      <c r="C136" s="36"/>
      <c r="D136" s="39" t="s">
        <v>131</v>
      </c>
      <c r="E136" s="36"/>
      <c r="F136" s="39" t="s">
        <v>133</v>
      </c>
      <c r="G136" s="36"/>
      <c r="H136" s="39" t="s">
        <v>135</v>
      </c>
      <c r="I136" s="36"/>
      <c r="J136" s="39" t="s">
        <v>137</v>
      </c>
      <c r="K136" s="36"/>
      <c r="L136" s="36"/>
      <c r="M136" s="39" t="s">
        <v>139</v>
      </c>
      <c r="N136" s="36"/>
      <c r="O136" s="36"/>
      <c r="P136" s="39"/>
      <c r="Q136" s="36"/>
      <c r="R136" s="39"/>
      <c r="S136" s="36"/>
      <c r="T136" s="40" t="s">
        <v>140</v>
      </c>
      <c r="U136" s="36"/>
      <c r="V136" s="36"/>
      <c r="W136" s="36"/>
      <c r="X136" s="36"/>
      <c r="Y136" s="36"/>
      <c r="Z136" s="36"/>
      <c r="AA136" s="36"/>
      <c r="AB136" s="39" t="s">
        <v>17</v>
      </c>
      <c r="AC136" s="36"/>
      <c r="AD136" s="36"/>
      <c r="AE136" s="36"/>
      <c r="AF136" s="36"/>
      <c r="AG136" s="39" t="s">
        <v>18</v>
      </c>
      <c r="AH136" s="36"/>
      <c r="AI136" s="36"/>
      <c r="AJ136" s="26" t="s">
        <v>19</v>
      </c>
      <c r="AK136" s="41" t="s">
        <v>20</v>
      </c>
      <c r="AL136" s="36"/>
      <c r="AM136" s="36"/>
      <c r="AN136" s="36"/>
      <c r="AO136" s="36"/>
      <c r="AP136" s="36"/>
      <c r="AQ136" s="27">
        <v>9856018340</v>
      </c>
      <c r="AR136" s="27">
        <v>9657969726</v>
      </c>
      <c r="AS136" s="27">
        <v>198048614</v>
      </c>
      <c r="AT136" s="28">
        <v>0</v>
      </c>
      <c r="AU136" s="27">
        <v>8472389075</v>
      </c>
      <c r="AV136" s="27">
        <v>1185580651</v>
      </c>
      <c r="AW136" s="27">
        <v>1360653366</v>
      </c>
      <c r="AX136" s="27">
        <v>7111735709</v>
      </c>
      <c r="AY136" s="27">
        <v>1360653366</v>
      </c>
      <c r="AZ136" s="28">
        <v>0</v>
      </c>
      <c r="BA136" s="27">
        <v>1360653366</v>
      </c>
      <c r="BB136" s="28">
        <v>0</v>
      </c>
      <c r="BC136" s="27">
        <v>370241</v>
      </c>
      <c r="BD136" s="29">
        <f t="shared" si="22"/>
        <v>0.85961579846248537</v>
      </c>
      <c r="BE136" s="29">
        <f t="shared" si="23"/>
        <v>0.13805304729171192</v>
      </c>
    </row>
    <row r="137" spans="2:57" ht="18" customHeight="1" x14ac:dyDescent="0.3">
      <c r="B137" s="39" t="s">
        <v>129</v>
      </c>
      <c r="C137" s="36"/>
      <c r="D137" s="39" t="s">
        <v>131</v>
      </c>
      <c r="E137" s="36"/>
      <c r="F137" s="39" t="s">
        <v>133</v>
      </c>
      <c r="G137" s="36"/>
      <c r="H137" s="39" t="s">
        <v>135</v>
      </c>
      <c r="I137" s="36"/>
      <c r="J137" s="39" t="s">
        <v>137</v>
      </c>
      <c r="K137" s="36"/>
      <c r="L137" s="36"/>
      <c r="M137" s="39" t="s">
        <v>141</v>
      </c>
      <c r="N137" s="36"/>
      <c r="O137" s="36"/>
      <c r="P137" s="39"/>
      <c r="Q137" s="36"/>
      <c r="R137" s="39"/>
      <c r="S137" s="36"/>
      <c r="T137" s="40" t="s">
        <v>142</v>
      </c>
      <c r="U137" s="36"/>
      <c r="V137" s="36"/>
      <c r="W137" s="36"/>
      <c r="X137" s="36"/>
      <c r="Y137" s="36"/>
      <c r="Z137" s="36"/>
      <c r="AA137" s="36"/>
      <c r="AB137" s="39" t="s">
        <v>17</v>
      </c>
      <c r="AC137" s="36"/>
      <c r="AD137" s="36"/>
      <c r="AE137" s="36"/>
      <c r="AF137" s="36"/>
      <c r="AG137" s="39" t="s">
        <v>18</v>
      </c>
      <c r="AH137" s="36"/>
      <c r="AI137" s="36"/>
      <c r="AJ137" s="26" t="s">
        <v>19</v>
      </c>
      <c r="AK137" s="41" t="s">
        <v>20</v>
      </c>
      <c r="AL137" s="36"/>
      <c r="AM137" s="36"/>
      <c r="AN137" s="36"/>
      <c r="AO137" s="36"/>
      <c r="AP137" s="36"/>
      <c r="AQ137" s="27">
        <v>11052801649</v>
      </c>
      <c r="AR137" s="27">
        <v>10725006536</v>
      </c>
      <c r="AS137" s="27">
        <v>327795113</v>
      </c>
      <c r="AT137" s="28">
        <v>0</v>
      </c>
      <c r="AU137" s="27">
        <v>9322067263</v>
      </c>
      <c r="AV137" s="27">
        <v>1402939273</v>
      </c>
      <c r="AW137" s="27">
        <v>1286033519</v>
      </c>
      <c r="AX137" s="27">
        <v>8036033744</v>
      </c>
      <c r="AY137" s="27">
        <v>1286033519</v>
      </c>
      <c r="AZ137" s="28">
        <v>0</v>
      </c>
      <c r="BA137" s="27">
        <v>1286033519</v>
      </c>
      <c r="BB137" s="28">
        <v>0</v>
      </c>
      <c r="BC137" s="27">
        <v>489932</v>
      </c>
      <c r="BD137" s="29">
        <f t="shared" si="22"/>
        <v>0.84341215549121995</v>
      </c>
      <c r="BE137" s="29">
        <f t="shared" si="23"/>
        <v>0.11635362325681052</v>
      </c>
    </row>
    <row r="138" spans="2:57" ht="18" customHeight="1" x14ac:dyDescent="0.3">
      <c r="B138" s="39" t="s">
        <v>129</v>
      </c>
      <c r="C138" s="36"/>
      <c r="D138" s="39" t="s">
        <v>131</v>
      </c>
      <c r="E138" s="36"/>
      <c r="F138" s="39" t="s">
        <v>133</v>
      </c>
      <c r="G138" s="36"/>
      <c r="H138" s="39" t="s">
        <v>135</v>
      </c>
      <c r="I138" s="36"/>
      <c r="J138" s="39" t="s">
        <v>137</v>
      </c>
      <c r="K138" s="36"/>
      <c r="L138" s="36"/>
      <c r="M138" s="39" t="s">
        <v>143</v>
      </c>
      <c r="N138" s="36"/>
      <c r="O138" s="36"/>
      <c r="P138" s="39"/>
      <c r="Q138" s="36"/>
      <c r="R138" s="39"/>
      <c r="S138" s="36"/>
      <c r="T138" s="40" t="s">
        <v>144</v>
      </c>
      <c r="U138" s="36"/>
      <c r="V138" s="36"/>
      <c r="W138" s="36"/>
      <c r="X138" s="36"/>
      <c r="Y138" s="36"/>
      <c r="Z138" s="36"/>
      <c r="AA138" s="36"/>
      <c r="AB138" s="39" t="s">
        <v>17</v>
      </c>
      <c r="AC138" s="36"/>
      <c r="AD138" s="36"/>
      <c r="AE138" s="36"/>
      <c r="AF138" s="36"/>
      <c r="AG138" s="39" t="s">
        <v>18</v>
      </c>
      <c r="AH138" s="36"/>
      <c r="AI138" s="36"/>
      <c r="AJ138" s="26" t="s">
        <v>19</v>
      </c>
      <c r="AK138" s="41" t="s">
        <v>20</v>
      </c>
      <c r="AL138" s="36"/>
      <c r="AM138" s="36"/>
      <c r="AN138" s="36"/>
      <c r="AO138" s="36"/>
      <c r="AP138" s="36"/>
      <c r="AQ138" s="27">
        <v>7756529934</v>
      </c>
      <c r="AR138" s="27">
        <v>7635663004</v>
      </c>
      <c r="AS138" s="27">
        <v>120866930</v>
      </c>
      <c r="AT138" s="28">
        <v>0</v>
      </c>
      <c r="AU138" s="27">
        <v>3951324287</v>
      </c>
      <c r="AV138" s="27">
        <v>3684338717</v>
      </c>
      <c r="AW138" s="27">
        <v>727936965</v>
      </c>
      <c r="AX138" s="27">
        <v>3223387322</v>
      </c>
      <c r="AY138" s="27">
        <v>727936965</v>
      </c>
      <c r="AZ138" s="28">
        <v>0</v>
      </c>
      <c r="BA138" s="27">
        <v>727936965</v>
      </c>
      <c r="BB138" s="28">
        <v>0</v>
      </c>
      <c r="BC138" s="28">
        <v>0</v>
      </c>
      <c r="BD138" s="29">
        <f t="shared" si="22"/>
        <v>0.50941907278404885</v>
      </c>
      <c r="BE138" s="29">
        <f t="shared" si="23"/>
        <v>9.3848276380544687E-2</v>
      </c>
    </row>
    <row r="139" spans="2:57" ht="18" customHeight="1" x14ac:dyDescent="0.3">
      <c r="B139" s="35" t="s">
        <v>129</v>
      </c>
      <c r="C139" s="36"/>
      <c r="D139" s="35" t="s">
        <v>131</v>
      </c>
      <c r="E139" s="36"/>
      <c r="F139" s="35" t="s">
        <v>133</v>
      </c>
      <c r="G139" s="36"/>
      <c r="H139" s="35" t="s">
        <v>135</v>
      </c>
      <c r="I139" s="36"/>
      <c r="J139" s="35" t="s">
        <v>137</v>
      </c>
      <c r="K139" s="36"/>
      <c r="L139" s="36"/>
      <c r="M139" s="35" t="s">
        <v>139</v>
      </c>
      <c r="N139" s="36"/>
      <c r="O139" s="36"/>
      <c r="P139" s="35" t="s">
        <v>45</v>
      </c>
      <c r="Q139" s="36"/>
      <c r="R139" s="35"/>
      <c r="S139" s="36"/>
      <c r="T139" s="37" t="s">
        <v>145</v>
      </c>
      <c r="U139" s="36"/>
      <c r="V139" s="36"/>
      <c r="W139" s="36"/>
      <c r="X139" s="36"/>
      <c r="Y139" s="36"/>
      <c r="Z139" s="36"/>
      <c r="AA139" s="36"/>
      <c r="AB139" s="35" t="s">
        <v>17</v>
      </c>
      <c r="AC139" s="36"/>
      <c r="AD139" s="36"/>
      <c r="AE139" s="36"/>
      <c r="AF139" s="36"/>
      <c r="AG139" s="35" t="s">
        <v>18</v>
      </c>
      <c r="AH139" s="36"/>
      <c r="AI139" s="36"/>
      <c r="AJ139" s="30" t="s">
        <v>19</v>
      </c>
      <c r="AK139" s="38" t="s">
        <v>20</v>
      </c>
      <c r="AL139" s="36"/>
      <c r="AM139" s="36"/>
      <c r="AN139" s="36"/>
      <c r="AO139" s="36"/>
      <c r="AP139" s="36"/>
      <c r="AQ139" s="31">
        <v>9856018340</v>
      </c>
      <c r="AR139" s="31">
        <v>9657969726</v>
      </c>
      <c r="AS139" s="31">
        <v>198048614</v>
      </c>
      <c r="AT139" s="32">
        <v>0</v>
      </c>
      <c r="AU139" s="31">
        <v>8472389075</v>
      </c>
      <c r="AV139" s="31">
        <v>1185580651</v>
      </c>
      <c r="AW139" s="31">
        <v>1360653366</v>
      </c>
      <c r="AX139" s="31">
        <v>7111735709</v>
      </c>
      <c r="AY139" s="31">
        <v>1360653366</v>
      </c>
      <c r="AZ139" s="32">
        <v>0</v>
      </c>
      <c r="BA139" s="31">
        <v>1360653366</v>
      </c>
      <c r="BB139" s="32">
        <v>0</v>
      </c>
      <c r="BC139" s="31">
        <v>370241</v>
      </c>
      <c r="BD139" s="29">
        <f t="shared" si="22"/>
        <v>0.85961579846248537</v>
      </c>
      <c r="BE139" s="29">
        <f t="shared" si="23"/>
        <v>0.13805304729171192</v>
      </c>
    </row>
    <row r="140" spans="2:57" ht="18" customHeight="1" x14ac:dyDescent="0.3">
      <c r="B140" s="35" t="s">
        <v>129</v>
      </c>
      <c r="C140" s="36"/>
      <c r="D140" s="35" t="s">
        <v>131</v>
      </c>
      <c r="E140" s="36"/>
      <c r="F140" s="35" t="s">
        <v>133</v>
      </c>
      <c r="G140" s="36"/>
      <c r="H140" s="35" t="s">
        <v>135</v>
      </c>
      <c r="I140" s="36"/>
      <c r="J140" s="35" t="s">
        <v>137</v>
      </c>
      <c r="K140" s="36"/>
      <c r="L140" s="36"/>
      <c r="M140" s="35" t="s">
        <v>141</v>
      </c>
      <c r="N140" s="36"/>
      <c r="O140" s="36"/>
      <c r="P140" s="35" t="s">
        <v>45</v>
      </c>
      <c r="Q140" s="36"/>
      <c r="R140" s="35"/>
      <c r="S140" s="36"/>
      <c r="T140" s="37" t="s">
        <v>146</v>
      </c>
      <c r="U140" s="36"/>
      <c r="V140" s="36"/>
      <c r="W140" s="36"/>
      <c r="X140" s="36"/>
      <c r="Y140" s="36"/>
      <c r="Z140" s="36"/>
      <c r="AA140" s="36"/>
      <c r="AB140" s="35" t="s">
        <v>17</v>
      </c>
      <c r="AC140" s="36"/>
      <c r="AD140" s="36"/>
      <c r="AE140" s="36"/>
      <c r="AF140" s="36"/>
      <c r="AG140" s="35" t="s">
        <v>18</v>
      </c>
      <c r="AH140" s="36"/>
      <c r="AI140" s="36"/>
      <c r="AJ140" s="30" t="s">
        <v>19</v>
      </c>
      <c r="AK140" s="38" t="s">
        <v>20</v>
      </c>
      <c r="AL140" s="36"/>
      <c r="AM140" s="36"/>
      <c r="AN140" s="36"/>
      <c r="AO140" s="36"/>
      <c r="AP140" s="36"/>
      <c r="AQ140" s="31">
        <v>11052801649</v>
      </c>
      <c r="AR140" s="31">
        <v>10725006536</v>
      </c>
      <c r="AS140" s="31">
        <v>327795113</v>
      </c>
      <c r="AT140" s="32">
        <v>0</v>
      </c>
      <c r="AU140" s="31">
        <v>9322067263</v>
      </c>
      <c r="AV140" s="31">
        <v>1402939273</v>
      </c>
      <c r="AW140" s="31">
        <v>1286033519</v>
      </c>
      <c r="AX140" s="31">
        <v>8036033744</v>
      </c>
      <c r="AY140" s="31">
        <v>1286033519</v>
      </c>
      <c r="AZ140" s="32">
        <v>0</v>
      </c>
      <c r="BA140" s="31">
        <v>1286033519</v>
      </c>
      <c r="BB140" s="32">
        <v>0</v>
      </c>
      <c r="BC140" s="31">
        <v>489932</v>
      </c>
      <c r="BD140" s="29">
        <f t="shared" si="22"/>
        <v>0.84341215549121995</v>
      </c>
      <c r="BE140" s="29">
        <f t="shared" si="23"/>
        <v>0.11635362325681052</v>
      </c>
    </row>
    <row r="141" spans="2:57" ht="18" customHeight="1" x14ac:dyDescent="0.3">
      <c r="B141" s="35" t="s">
        <v>129</v>
      </c>
      <c r="C141" s="36"/>
      <c r="D141" s="35" t="s">
        <v>131</v>
      </c>
      <c r="E141" s="36"/>
      <c r="F141" s="35" t="s">
        <v>133</v>
      </c>
      <c r="G141" s="36"/>
      <c r="H141" s="35" t="s">
        <v>135</v>
      </c>
      <c r="I141" s="36"/>
      <c r="J141" s="35" t="s">
        <v>137</v>
      </c>
      <c r="K141" s="36"/>
      <c r="L141" s="36"/>
      <c r="M141" s="35" t="s">
        <v>143</v>
      </c>
      <c r="N141" s="36"/>
      <c r="O141" s="36"/>
      <c r="P141" s="35" t="s">
        <v>45</v>
      </c>
      <c r="Q141" s="36"/>
      <c r="R141" s="35"/>
      <c r="S141" s="36"/>
      <c r="T141" s="37" t="s">
        <v>147</v>
      </c>
      <c r="U141" s="36"/>
      <c r="V141" s="36"/>
      <c r="W141" s="36"/>
      <c r="X141" s="36"/>
      <c r="Y141" s="36"/>
      <c r="Z141" s="36"/>
      <c r="AA141" s="36"/>
      <c r="AB141" s="35" t="s">
        <v>17</v>
      </c>
      <c r="AC141" s="36"/>
      <c r="AD141" s="36"/>
      <c r="AE141" s="36"/>
      <c r="AF141" s="36"/>
      <c r="AG141" s="35" t="s">
        <v>18</v>
      </c>
      <c r="AH141" s="36"/>
      <c r="AI141" s="36"/>
      <c r="AJ141" s="30" t="s">
        <v>19</v>
      </c>
      <c r="AK141" s="38" t="s">
        <v>20</v>
      </c>
      <c r="AL141" s="36"/>
      <c r="AM141" s="36"/>
      <c r="AN141" s="36"/>
      <c r="AO141" s="36"/>
      <c r="AP141" s="36"/>
      <c r="AQ141" s="31">
        <v>7756529934</v>
      </c>
      <c r="AR141" s="31">
        <v>7635663004</v>
      </c>
      <c r="AS141" s="31">
        <v>120866930</v>
      </c>
      <c r="AT141" s="32">
        <v>0</v>
      </c>
      <c r="AU141" s="31">
        <v>3951324287</v>
      </c>
      <c r="AV141" s="31">
        <v>3684338717</v>
      </c>
      <c r="AW141" s="31">
        <v>727936965</v>
      </c>
      <c r="AX141" s="31">
        <v>3223387322</v>
      </c>
      <c r="AY141" s="31">
        <v>727936965</v>
      </c>
      <c r="AZ141" s="32">
        <v>0</v>
      </c>
      <c r="BA141" s="31">
        <v>727936965</v>
      </c>
      <c r="BB141" s="32">
        <v>0</v>
      </c>
      <c r="BC141" s="32">
        <v>0</v>
      </c>
      <c r="BD141" s="29">
        <f t="shared" si="22"/>
        <v>0.50941907278404885</v>
      </c>
      <c r="BE141" s="29">
        <f t="shared" si="23"/>
        <v>9.3848276380544687E-2</v>
      </c>
    </row>
    <row r="142" spans="2:57" ht="18" customHeight="1" x14ac:dyDescent="0.3">
      <c r="B142" s="39" t="s">
        <v>129</v>
      </c>
      <c r="C142" s="36"/>
      <c r="D142" s="39" t="s">
        <v>131</v>
      </c>
      <c r="E142" s="36"/>
      <c r="F142" s="39" t="s">
        <v>133</v>
      </c>
      <c r="G142" s="36"/>
      <c r="H142" s="39" t="s">
        <v>148</v>
      </c>
      <c r="I142" s="36"/>
      <c r="J142" s="39" t="s">
        <v>0</v>
      </c>
      <c r="K142" s="36"/>
      <c r="L142" s="36"/>
      <c r="M142" s="39" t="s">
        <v>0</v>
      </c>
      <c r="N142" s="36"/>
      <c r="O142" s="36"/>
      <c r="P142" s="39" t="s">
        <v>0</v>
      </c>
      <c r="Q142" s="36"/>
      <c r="R142" s="39" t="s">
        <v>0</v>
      </c>
      <c r="S142" s="36"/>
      <c r="T142" s="40" t="s">
        <v>149</v>
      </c>
      <c r="U142" s="36"/>
      <c r="V142" s="36"/>
      <c r="W142" s="36"/>
      <c r="X142" s="36"/>
      <c r="Y142" s="36"/>
      <c r="Z142" s="36"/>
      <c r="AA142" s="36"/>
      <c r="AB142" s="39" t="s">
        <v>17</v>
      </c>
      <c r="AC142" s="36"/>
      <c r="AD142" s="36"/>
      <c r="AE142" s="36"/>
      <c r="AF142" s="36"/>
      <c r="AG142" s="39" t="s">
        <v>18</v>
      </c>
      <c r="AH142" s="36"/>
      <c r="AI142" s="36"/>
      <c r="AJ142" s="26" t="s">
        <v>19</v>
      </c>
      <c r="AK142" s="41" t="s">
        <v>20</v>
      </c>
      <c r="AL142" s="36"/>
      <c r="AM142" s="36"/>
      <c r="AN142" s="36"/>
      <c r="AO142" s="36"/>
      <c r="AP142" s="36"/>
      <c r="AQ142" s="27">
        <v>40000000000</v>
      </c>
      <c r="AR142" s="27">
        <v>38590181609</v>
      </c>
      <c r="AS142" s="27">
        <v>1409818391</v>
      </c>
      <c r="AT142" s="28">
        <v>0</v>
      </c>
      <c r="AU142" s="27">
        <v>31673453517</v>
      </c>
      <c r="AV142" s="27">
        <v>6916728092</v>
      </c>
      <c r="AW142" s="27">
        <v>5249237459.1999998</v>
      </c>
      <c r="AX142" s="27">
        <v>26424216057.799999</v>
      </c>
      <c r="AY142" s="27">
        <v>5249237459.1999998</v>
      </c>
      <c r="AZ142" s="28">
        <v>0</v>
      </c>
      <c r="BA142" s="27">
        <v>5249237459.1999998</v>
      </c>
      <c r="BB142" s="28">
        <v>0</v>
      </c>
      <c r="BC142" s="27">
        <v>337526</v>
      </c>
      <c r="BD142" s="29">
        <f t="shared" si="22"/>
        <v>0.79183633792499997</v>
      </c>
      <c r="BE142" s="29">
        <f t="shared" si="23"/>
        <v>0.13123093648</v>
      </c>
    </row>
    <row r="143" spans="2:57" ht="18" customHeight="1" x14ac:dyDescent="0.3">
      <c r="B143" s="39" t="s">
        <v>129</v>
      </c>
      <c r="C143" s="36"/>
      <c r="D143" s="39" t="s">
        <v>131</v>
      </c>
      <c r="E143" s="36"/>
      <c r="F143" s="39" t="s">
        <v>133</v>
      </c>
      <c r="G143" s="36"/>
      <c r="H143" s="39" t="s">
        <v>148</v>
      </c>
      <c r="I143" s="36"/>
      <c r="J143" s="39" t="s">
        <v>137</v>
      </c>
      <c r="K143" s="36"/>
      <c r="L143" s="36"/>
      <c r="M143" s="39" t="s">
        <v>150</v>
      </c>
      <c r="N143" s="36"/>
      <c r="O143" s="36"/>
      <c r="P143" s="39"/>
      <c r="Q143" s="36"/>
      <c r="R143" s="39"/>
      <c r="S143" s="36"/>
      <c r="T143" s="40" t="s">
        <v>151</v>
      </c>
      <c r="U143" s="36"/>
      <c r="V143" s="36"/>
      <c r="W143" s="36"/>
      <c r="X143" s="36"/>
      <c r="Y143" s="36"/>
      <c r="Z143" s="36"/>
      <c r="AA143" s="36"/>
      <c r="AB143" s="39" t="s">
        <v>17</v>
      </c>
      <c r="AC143" s="36"/>
      <c r="AD143" s="36"/>
      <c r="AE143" s="36"/>
      <c r="AF143" s="36"/>
      <c r="AG143" s="39" t="s">
        <v>18</v>
      </c>
      <c r="AH143" s="36"/>
      <c r="AI143" s="36"/>
      <c r="AJ143" s="26" t="s">
        <v>19</v>
      </c>
      <c r="AK143" s="41" t="s">
        <v>20</v>
      </c>
      <c r="AL143" s="36"/>
      <c r="AM143" s="36"/>
      <c r="AN143" s="36"/>
      <c r="AO143" s="36"/>
      <c r="AP143" s="36"/>
      <c r="AQ143" s="27">
        <v>1267534000</v>
      </c>
      <c r="AR143" s="27">
        <v>1267534000</v>
      </c>
      <c r="AS143" s="28">
        <v>0</v>
      </c>
      <c r="AT143" s="28">
        <v>0</v>
      </c>
      <c r="AU143" s="27">
        <v>1267058000</v>
      </c>
      <c r="AV143" s="27">
        <v>476000</v>
      </c>
      <c r="AW143" s="27">
        <v>201256334</v>
      </c>
      <c r="AX143" s="27">
        <v>1065801666</v>
      </c>
      <c r="AY143" s="27">
        <v>201256334</v>
      </c>
      <c r="AZ143" s="28">
        <v>0</v>
      </c>
      <c r="BA143" s="27">
        <v>201256334</v>
      </c>
      <c r="BB143" s="28">
        <v>0</v>
      </c>
      <c r="BC143" s="28">
        <v>0</v>
      </c>
      <c r="BD143" s="29">
        <f t="shared" si="22"/>
        <v>0.99962446766713953</v>
      </c>
      <c r="BE143" s="29">
        <f t="shared" si="23"/>
        <v>0.15877785842431053</v>
      </c>
    </row>
    <row r="144" spans="2:57" ht="18" customHeight="1" x14ac:dyDescent="0.3">
      <c r="B144" s="39" t="s">
        <v>129</v>
      </c>
      <c r="C144" s="36"/>
      <c r="D144" s="39" t="s">
        <v>131</v>
      </c>
      <c r="E144" s="36"/>
      <c r="F144" s="39" t="s">
        <v>133</v>
      </c>
      <c r="G144" s="36"/>
      <c r="H144" s="39" t="s">
        <v>148</v>
      </c>
      <c r="I144" s="36"/>
      <c r="J144" s="39" t="s">
        <v>137</v>
      </c>
      <c r="K144" s="36"/>
      <c r="L144" s="36"/>
      <c r="M144" s="39" t="s">
        <v>152</v>
      </c>
      <c r="N144" s="36"/>
      <c r="O144" s="36"/>
      <c r="P144" s="39"/>
      <c r="Q144" s="36"/>
      <c r="R144" s="39"/>
      <c r="S144" s="36"/>
      <c r="T144" s="40" t="s">
        <v>153</v>
      </c>
      <c r="U144" s="36"/>
      <c r="V144" s="36"/>
      <c r="W144" s="36"/>
      <c r="X144" s="36"/>
      <c r="Y144" s="36"/>
      <c r="Z144" s="36"/>
      <c r="AA144" s="36"/>
      <c r="AB144" s="39" t="s">
        <v>17</v>
      </c>
      <c r="AC144" s="36"/>
      <c r="AD144" s="36"/>
      <c r="AE144" s="36"/>
      <c r="AF144" s="36"/>
      <c r="AG144" s="39" t="s">
        <v>18</v>
      </c>
      <c r="AH144" s="36"/>
      <c r="AI144" s="36"/>
      <c r="AJ144" s="26" t="s">
        <v>19</v>
      </c>
      <c r="AK144" s="41" t="s">
        <v>20</v>
      </c>
      <c r="AL144" s="36"/>
      <c r="AM144" s="36"/>
      <c r="AN144" s="36"/>
      <c r="AO144" s="36"/>
      <c r="AP144" s="36"/>
      <c r="AQ144" s="27">
        <v>6399068800</v>
      </c>
      <c r="AR144" s="27">
        <v>6395137233</v>
      </c>
      <c r="AS144" s="27">
        <v>3931567</v>
      </c>
      <c r="AT144" s="28">
        <v>0</v>
      </c>
      <c r="AU144" s="27">
        <v>6177051016</v>
      </c>
      <c r="AV144" s="27">
        <v>218086217</v>
      </c>
      <c r="AW144" s="27">
        <v>1110991176.2</v>
      </c>
      <c r="AX144" s="27">
        <v>5066059839.8000002</v>
      </c>
      <c r="AY144" s="27">
        <v>1110991176.2</v>
      </c>
      <c r="AZ144" s="28">
        <v>0</v>
      </c>
      <c r="BA144" s="27">
        <v>1110991176.2</v>
      </c>
      <c r="BB144" s="28">
        <v>0</v>
      </c>
      <c r="BC144" s="28">
        <v>0</v>
      </c>
      <c r="BD144" s="29">
        <f t="shared" si="22"/>
        <v>0.96530467307993317</v>
      </c>
      <c r="BE144" s="29">
        <f t="shared" si="23"/>
        <v>0.17361763264680011</v>
      </c>
    </row>
    <row r="145" spans="2:57" ht="18" customHeight="1" x14ac:dyDescent="0.3">
      <c r="B145" s="39" t="s">
        <v>129</v>
      </c>
      <c r="C145" s="36"/>
      <c r="D145" s="39" t="s">
        <v>131</v>
      </c>
      <c r="E145" s="36"/>
      <c r="F145" s="39" t="s">
        <v>133</v>
      </c>
      <c r="G145" s="36"/>
      <c r="H145" s="39" t="s">
        <v>148</v>
      </c>
      <c r="I145" s="36"/>
      <c r="J145" s="39" t="s">
        <v>137</v>
      </c>
      <c r="K145" s="36"/>
      <c r="L145" s="36"/>
      <c r="M145" s="39" t="s">
        <v>154</v>
      </c>
      <c r="N145" s="36"/>
      <c r="O145" s="36"/>
      <c r="P145" s="39"/>
      <c r="Q145" s="36"/>
      <c r="R145" s="39"/>
      <c r="S145" s="36"/>
      <c r="T145" s="40" t="s">
        <v>155</v>
      </c>
      <c r="U145" s="36"/>
      <c r="V145" s="36"/>
      <c r="W145" s="36"/>
      <c r="X145" s="36"/>
      <c r="Y145" s="36"/>
      <c r="Z145" s="36"/>
      <c r="AA145" s="36"/>
      <c r="AB145" s="39" t="s">
        <v>17</v>
      </c>
      <c r="AC145" s="36"/>
      <c r="AD145" s="36"/>
      <c r="AE145" s="36"/>
      <c r="AF145" s="36"/>
      <c r="AG145" s="39" t="s">
        <v>18</v>
      </c>
      <c r="AH145" s="36"/>
      <c r="AI145" s="36"/>
      <c r="AJ145" s="26" t="s">
        <v>19</v>
      </c>
      <c r="AK145" s="41" t="s">
        <v>20</v>
      </c>
      <c r="AL145" s="36"/>
      <c r="AM145" s="36"/>
      <c r="AN145" s="36"/>
      <c r="AO145" s="36"/>
      <c r="AP145" s="36"/>
      <c r="AQ145" s="27">
        <v>18624973133</v>
      </c>
      <c r="AR145" s="27">
        <v>18391158419</v>
      </c>
      <c r="AS145" s="27">
        <v>233814714</v>
      </c>
      <c r="AT145" s="28">
        <v>0</v>
      </c>
      <c r="AU145" s="27">
        <v>14557923862</v>
      </c>
      <c r="AV145" s="27">
        <v>3833234557</v>
      </c>
      <c r="AW145" s="27">
        <v>2220452849</v>
      </c>
      <c r="AX145" s="27">
        <v>12337471013</v>
      </c>
      <c r="AY145" s="27">
        <v>2220452849</v>
      </c>
      <c r="AZ145" s="28">
        <v>0</v>
      </c>
      <c r="BA145" s="27">
        <v>2220452849</v>
      </c>
      <c r="BB145" s="28">
        <v>0</v>
      </c>
      <c r="BC145" s="27">
        <v>152406</v>
      </c>
      <c r="BD145" s="29">
        <f t="shared" si="22"/>
        <v>0.78163462347261359</v>
      </c>
      <c r="BE145" s="29">
        <f t="shared" si="23"/>
        <v>0.11921911688912824</v>
      </c>
    </row>
    <row r="146" spans="2:57" ht="18" customHeight="1" x14ac:dyDescent="0.3">
      <c r="B146" s="39" t="s">
        <v>129</v>
      </c>
      <c r="C146" s="36"/>
      <c r="D146" s="39" t="s">
        <v>131</v>
      </c>
      <c r="E146" s="36"/>
      <c r="F146" s="39" t="s">
        <v>133</v>
      </c>
      <c r="G146" s="36"/>
      <c r="H146" s="39" t="s">
        <v>148</v>
      </c>
      <c r="I146" s="36"/>
      <c r="J146" s="39" t="s">
        <v>137</v>
      </c>
      <c r="K146" s="36"/>
      <c r="L146" s="36"/>
      <c r="M146" s="39" t="s">
        <v>156</v>
      </c>
      <c r="N146" s="36"/>
      <c r="O146" s="36"/>
      <c r="P146" s="39"/>
      <c r="Q146" s="36"/>
      <c r="R146" s="39"/>
      <c r="S146" s="36"/>
      <c r="T146" s="40" t="s">
        <v>157</v>
      </c>
      <c r="U146" s="36"/>
      <c r="V146" s="36"/>
      <c r="W146" s="36"/>
      <c r="X146" s="36"/>
      <c r="Y146" s="36"/>
      <c r="Z146" s="36"/>
      <c r="AA146" s="36"/>
      <c r="AB146" s="39" t="s">
        <v>17</v>
      </c>
      <c r="AC146" s="36"/>
      <c r="AD146" s="36"/>
      <c r="AE146" s="36"/>
      <c r="AF146" s="36"/>
      <c r="AG146" s="39" t="s">
        <v>18</v>
      </c>
      <c r="AH146" s="36"/>
      <c r="AI146" s="36"/>
      <c r="AJ146" s="26" t="s">
        <v>19</v>
      </c>
      <c r="AK146" s="41" t="s">
        <v>20</v>
      </c>
      <c r="AL146" s="36"/>
      <c r="AM146" s="36"/>
      <c r="AN146" s="36"/>
      <c r="AO146" s="36"/>
      <c r="AP146" s="36"/>
      <c r="AQ146" s="27">
        <v>13708424067</v>
      </c>
      <c r="AR146" s="27">
        <v>12536351957</v>
      </c>
      <c r="AS146" s="27">
        <v>1172072110</v>
      </c>
      <c r="AT146" s="28">
        <v>0</v>
      </c>
      <c r="AU146" s="27">
        <v>9671420639</v>
      </c>
      <c r="AV146" s="27">
        <v>2864931318</v>
      </c>
      <c r="AW146" s="27">
        <v>1716537100</v>
      </c>
      <c r="AX146" s="27">
        <v>7954883539</v>
      </c>
      <c r="AY146" s="27">
        <v>1716537100</v>
      </c>
      <c r="AZ146" s="28">
        <v>0</v>
      </c>
      <c r="BA146" s="27">
        <v>1716537100</v>
      </c>
      <c r="BB146" s="28">
        <v>0</v>
      </c>
      <c r="BC146" s="27">
        <v>185120</v>
      </c>
      <c r="BD146" s="29">
        <f t="shared" si="22"/>
        <v>0.70550929791279271</v>
      </c>
      <c r="BE146" s="29">
        <f t="shared" si="23"/>
        <v>0.12521768305462505</v>
      </c>
    </row>
    <row r="147" spans="2:57" ht="18" customHeight="1" x14ac:dyDescent="0.3">
      <c r="B147" s="39" t="s">
        <v>129</v>
      </c>
      <c r="C147" s="36"/>
      <c r="D147" s="39" t="s">
        <v>131</v>
      </c>
      <c r="E147" s="36"/>
      <c r="F147" s="39" t="s">
        <v>133</v>
      </c>
      <c r="G147" s="36"/>
      <c r="H147" s="39" t="s">
        <v>148</v>
      </c>
      <c r="I147" s="36"/>
      <c r="J147" s="39" t="s">
        <v>137</v>
      </c>
      <c r="K147" s="36"/>
      <c r="L147" s="36"/>
      <c r="M147" s="39"/>
      <c r="N147" s="36"/>
      <c r="O147" s="36"/>
      <c r="P147" s="39"/>
      <c r="Q147" s="36"/>
      <c r="R147" s="39"/>
      <c r="S147" s="36"/>
      <c r="T147" s="40" t="s">
        <v>138</v>
      </c>
      <c r="U147" s="36"/>
      <c r="V147" s="36"/>
      <c r="W147" s="36"/>
      <c r="X147" s="36"/>
      <c r="Y147" s="36"/>
      <c r="Z147" s="36"/>
      <c r="AA147" s="36"/>
      <c r="AB147" s="39" t="s">
        <v>17</v>
      </c>
      <c r="AC147" s="36"/>
      <c r="AD147" s="36"/>
      <c r="AE147" s="36"/>
      <c r="AF147" s="36"/>
      <c r="AG147" s="39" t="s">
        <v>18</v>
      </c>
      <c r="AH147" s="36"/>
      <c r="AI147" s="36"/>
      <c r="AJ147" s="26" t="s">
        <v>19</v>
      </c>
      <c r="AK147" s="41" t="s">
        <v>20</v>
      </c>
      <c r="AL147" s="36"/>
      <c r="AM147" s="36"/>
      <c r="AN147" s="36"/>
      <c r="AO147" s="36"/>
      <c r="AP147" s="36"/>
      <c r="AQ147" s="27">
        <v>40000000000</v>
      </c>
      <c r="AR147" s="27">
        <v>38590181609</v>
      </c>
      <c r="AS147" s="27">
        <v>1409818391</v>
      </c>
      <c r="AT147" s="28">
        <v>0</v>
      </c>
      <c r="AU147" s="27">
        <v>31673453517</v>
      </c>
      <c r="AV147" s="27">
        <v>6916728092</v>
      </c>
      <c r="AW147" s="27">
        <v>5249237459.1999998</v>
      </c>
      <c r="AX147" s="27">
        <v>26424216057.799999</v>
      </c>
      <c r="AY147" s="27">
        <v>5249237459.1999998</v>
      </c>
      <c r="AZ147" s="28">
        <v>0</v>
      </c>
      <c r="BA147" s="27">
        <v>5249237459.1999998</v>
      </c>
      <c r="BB147" s="28">
        <v>0</v>
      </c>
      <c r="BC147" s="27">
        <v>337526</v>
      </c>
      <c r="BD147" s="29">
        <f t="shared" si="22"/>
        <v>0.79183633792499997</v>
      </c>
      <c r="BE147" s="29">
        <f t="shared" si="23"/>
        <v>0.13123093648</v>
      </c>
    </row>
    <row r="148" spans="2:57" ht="18" customHeight="1" x14ac:dyDescent="0.3">
      <c r="B148" s="35" t="s">
        <v>129</v>
      </c>
      <c r="C148" s="36"/>
      <c r="D148" s="35" t="s">
        <v>131</v>
      </c>
      <c r="E148" s="36"/>
      <c r="F148" s="35" t="s">
        <v>133</v>
      </c>
      <c r="G148" s="36"/>
      <c r="H148" s="35" t="s">
        <v>148</v>
      </c>
      <c r="I148" s="36"/>
      <c r="J148" s="35" t="s">
        <v>137</v>
      </c>
      <c r="K148" s="36"/>
      <c r="L148" s="36"/>
      <c r="M148" s="35" t="s">
        <v>150</v>
      </c>
      <c r="N148" s="36"/>
      <c r="O148" s="36"/>
      <c r="P148" s="35" t="s">
        <v>45</v>
      </c>
      <c r="Q148" s="36"/>
      <c r="R148" s="35"/>
      <c r="S148" s="36"/>
      <c r="T148" s="37" t="s">
        <v>158</v>
      </c>
      <c r="U148" s="36"/>
      <c r="V148" s="36"/>
      <c r="W148" s="36"/>
      <c r="X148" s="36"/>
      <c r="Y148" s="36"/>
      <c r="Z148" s="36"/>
      <c r="AA148" s="36"/>
      <c r="AB148" s="35" t="s">
        <v>17</v>
      </c>
      <c r="AC148" s="36"/>
      <c r="AD148" s="36"/>
      <c r="AE148" s="36"/>
      <c r="AF148" s="36"/>
      <c r="AG148" s="35" t="s">
        <v>18</v>
      </c>
      <c r="AH148" s="36"/>
      <c r="AI148" s="36"/>
      <c r="AJ148" s="30" t="s">
        <v>19</v>
      </c>
      <c r="AK148" s="38" t="s">
        <v>20</v>
      </c>
      <c r="AL148" s="36"/>
      <c r="AM148" s="36"/>
      <c r="AN148" s="36"/>
      <c r="AO148" s="36"/>
      <c r="AP148" s="36"/>
      <c r="AQ148" s="31">
        <v>1267534000</v>
      </c>
      <c r="AR148" s="31">
        <v>1267534000</v>
      </c>
      <c r="AS148" s="32">
        <v>0</v>
      </c>
      <c r="AT148" s="32">
        <v>0</v>
      </c>
      <c r="AU148" s="31">
        <v>1267058000</v>
      </c>
      <c r="AV148" s="31">
        <v>476000</v>
      </c>
      <c r="AW148" s="31">
        <v>201256334</v>
      </c>
      <c r="AX148" s="31">
        <v>1065801666</v>
      </c>
      <c r="AY148" s="31">
        <v>201256334</v>
      </c>
      <c r="AZ148" s="32">
        <v>0</v>
      </c>
      <c r="BA148" s="31">
        <v>201256334</v>
      </c>
      <c r="BB148" s="32">
        <v>0</v>
      </c>
      <c r="BC148" s="32">
        <v>0</v>
      </c>
      <c r="BD148" s="29">
        <f t="shared" si="22"/>
        <v>0.99962446766713953</v>
      </c>
      <c r="BE148" s="29">
        <f t="shared" si="23"/>
        <v>0.15877785842431053</v>
      </c>
    </row>
    <row r="149" spans="2:57" ht="18" customHeight="1" x14ac:dyDescent="0.3">
      <c r="B149" s="35" t="s">
        <v>129</v>
      </c>
      <c r="C149" s="36"/>
      <c r="D149" s="35" t="s">
        <v>131</v>
      </c>
      <c r="E149" s="36"/>
      <c r="F149" s="35" t="s">
        <v>133</v>
      </c>
      <c r="G149" s="36"/>
      <c r="H149" s="35" t="s">
        <v>148</v>
      </c>
      <c r="I149" s="36"/>
      <c r="J149" s="35" t="s">
        <v>137</v>
      </c>
      <c r="K149" s="36"/>
      <c r="L149" s="36"/>
      <c r="M149" s="35" t="s">
        <v>152</v>
      </c>
      <c r="N149" s="36"/>
      <c r="O149" s="36"/>
      <c r="P149" s="35" t="s">
        <v>45</v>
      </c>
      <c r="Q149" s="36"/>
      <c r="R149" s="35"/>
      <c r="S149" s="36"/>
      <c r="T149" s="37" t="s">
        <v>159</v>
      </c>
      <c r="U149" s="36"/>
      <c r="V149" s="36"/>
      <c r="W149" s="36"/>
      <c r="X149" s="36"/>
      <c r="Y149" s="36"/>
      <c r="Z149" s="36"/>
      <c r="AA149" s="36"/>
      <c r="AB149" s="35" t="s">
        <v>17</v>
      </c>
      <c r="AC149" s="36"/>
      <c r="AD149" s="36"/>
      <c r="AE149" s="36"/>
      <c r="AF149" s="36"/>
      <c r="AG149" s="35" t="s">
        <v>18</v>
      </c>
      <c r="AH149" s="36"/>
      <c r="AI149" s="36"/>
      <c r="AJ149" s="30" t="s">
        <v>19</v>
      </c>
      <c r="AK149" s="38" t="s">
        <v>20</v>
      </c>
      <c r="AL149" s="36"/>
      <c r="AM149" s="36"/>
      <c r="AN149" s="36"/>
      <c r="AO149" s="36"/>
      <c r="AP149" s="36"/>
      <c r="AQ149" s="31">
        <v>6399068800</v>
      </c>
      <c r="AR149" s="31">
        <v>6395137233</v>
      </c>
      <c r="AS149" s="31">
        <v>3931567</v>
      </c>
      <c r="AT149" s="32">
        <v>0</v>
      </c>
      <c r="AU149" s="31">
        <v>6177051016</v>
      </c>
      <c r="AV149" s="31">
        <v>218086217</v>
      </c>
      <c r="AW149" s="31">
        <v>1110991176.2</v>
      </c>
      <c r="AX149" s="31">
        <v>5066059839.8000002</v>
      </c>
      <c r="AY149" s="31">
        <v>1110991176.2</v>
      </c>
      <c r="AZ149" s="32">
        <v>0</v>
      </c>
      <c r="BA149" s="31">
        <v>1110991176.2</v>
      </c>
      <c r="BB149" s="32">
        <v>0</v>
      </c>
      <c r="BC149" s="32">
        <v>0</v>
      </c>
      <c r="BD149" s="29">
        <f t="shared" si="22"/>
        <v>0.96530467307993317</v>
      </c>
      <c r="BE149" s="29">
        <f t="shared" si="23"/>
        <v>0.17361763264680011</v>
      </c>
    </row>
    <row r="150" spans="2:57" ht="18" customHeight="1" x14ac:dyDescent="0.3">
      <c r="B150" s="35" t="s">
        <v>129</v>
      </c>
      <c r="C150" s="36"/>
      <c r="D150" s="35" t="s">
        <v>131</v>
      </c>
      <c r="E150" s="36"/>
      <c r="F150" s="35" t="s">
        <v>133</v>
      </c>
      <c r="G150" s="36"/>
      <c r="H150" s="35" t="s">
        <v>148</v>
      </c>
      <c r="I150" s="36"/>
      <c r="J150" s="35" t="s">
        <v>137</v>
      </c>
      <c r="K150" s="36"/>
      <c r="L150" s="36"/>
      <c r="M150" s="35" t="s">
        <v>154</v>
      </c>
      <c r="N150" s="36"/>
      <c r="O150" s="36"/>
      <c r="P150" s="35" t="s">
        <v>45</v>
      </c>
      <c r="Q150" s="36"/>
      <c r="R150" s="35"/>
      <c r="S150" s="36"/>
      <c r="T150" s="37" t="s">
        <v>160</v>
      </c>
      <c r="U150" s="36"/>
      <c r="V150" s="36"/>
      <c r="W150" s="36"/>
      <c r="X150" s="36"/>
      <c r="Y150" s="36"/>
      <c r="Z150" s="36"/>
      <c r="AA150" s="36"/>
      <c r="AB150" s="35" t="s">
        <v>17</v>
      </c>
      <c r="AC150" s="36"/>
      <c r="AD150" s="36"/>
      <c r="AE150" s="36"/>
      <c r="AF150" s="36"/>
      <c r="AG150" s="35" t="s">
        <v>18</v>
      </c>
      <c r="AH150" s="36"/>
      <c r="AI150" s="36"/>
      <c r="AJ150" s="30" t="s">
        <v>19</v>
      </c>
      <c r="AK150" s="38" t="s">
        <v>20</v>
      </c>
      <c r="AL150" s="36"/>
      <c r="AM150" s="36"/>
      <c r="AN150" s="36"/>
      <c r="AO150" s="36"/>
      <c r="AP150" s="36"/>
      <c r="AQ150" s="31">
        <v>18624973133</v>
      </c>
      <c r="AR150" s="31">
        <v>18391158419</v>
      </c>
      <c r="AS150" s="31">
        <v>233814714</v>
      </c>
      <c r="AT150" s="32">
        <v>0</v>
      </c>
      <c r="AU150" s="31">
        <v>14557923862</v>
      </c>
      <c r="AV150" s="31">
        <v>3833234557</v>
      </c>
      <c r="AW150" s="31">
        <v>2220452849</v>
      </c>
      <c r="AX150" s="31">
        <v>12337471013</v>
      </c>
      <c r="AY150" s="31">
        <v>2220452849</v>
      </c>
      <c r="AZ150" s="32">
        <v>0</v>
      </c>
      <c r="BA150" s="31">
        <v>2220452849</v>
      </c>
      <c r="BB150" s="32">
        <v>0</v>
      </c>
      <c r="BC150" s="31">
        <v>152406</v>
      </c>
      <c r="BD150" s="29">
        <f t="shared" si="22"/>
        <v>0.78163462347261359</v>
      </c>
      <c r="BE150" s="29">
        <f t="shared" si="23"/>
        <v>0.11921911688912824</v>
      </c>
    </row>
    <row r="151" spans="2:57" ht="18" customHeight="1" x14ac:dyDescent="0.3">
      <c r="B151" s="35" t="s">
        <v>129</v>
      </c>
      <c r="C151" s="36"/>
      <c r="D151" s="35" t="s">
        <v>131</v>
      </c>
      <c r="E151" s="36"/>
      <c r="F151" s="35" t="s">
        <v>133</v>
      </c>
      <c r="G151" s="36"/>
      <c r="H151" s="35" t="s">
        <v>148</v>
      </c>
      <c r="I151" s="36"/>
      <c r="J151" s="35" t="s">
        <v>137</v>
      </c>
      <c r="K151" s="36"/>
      <c r="L151" s="36"/>
      <c r="M151" s="35" t="s">
        <v>156</v>
      </c>
      <c r="N151" s="36"/>
      <c r="O151" s="36"/>
      <c r="P151" s="35" t="s">
        <v>45</v>
      </c>
      <c r="Q151" s="36"/>
      <c r="R151" s="35"/>
      <c r="S151" s="36"/>
      <c r="T151" s="37" t="s">
        <v>161</v>
      </c>
      <c r="U151" s="36"/>
      <c r="V151" s="36"/>
      <c r="W151" s="36"/>
      <c r="X151" s="36"/>
      <c r="Y151" s="36"/>
      <c r="Z151" s="36"/>
      <c r="AA151" s="36"/>
      <c r="AB151" s="35" t="s">
        <v>17</v>
      </c>
      <c r="AC151" s="36"/>
      <c r="AD151" s="36"/>
      <c r="AE151" s="36"/>
      <c r="AF151" s="36"/>
      <c r="AG151" s="35" t="s">
        <v>18</v>
      </c>
      <c r="AH151" s="36"/>
      <c r="AI151" s="36"/>
      <c r="AJ151" s="30" t="s">
        <v>19</v>
      </c>
      <c r="AK151" s="38" t="s">
        <v>20</v>
      </c>
      <c r="AL151" s="36"/>
      <c r="AM151" s="36"/>
      <c r="AN151" s="36"/>
      <c r="AO151" s="36"/>
      <c r="AP151" s="36"/>
      <c r="AQ151" s="31">
        <v>13708424067</v>
      </c>
      <c r="AR151" s="31">
        <v>12536351957</v>
      </c>
      <c r="AS151" s="31">
        <v>1172072110</v>
      </c>
      <c r="AT151" s="32">
        <v>0</v>
      </c>
      <c r="AU151" s="31">
        <v>9671420639</v>
      </c>
      <c r="AV151" s="31">
        <v>2864931318</v>
      </c>
      <c r="AW151" s="31">
        <v>1716537100</v>
      </c>
      <c r="AX151" s="31">
        <v>7954883539</v>
      </c>
      <c r="AY151" s="31">
        <v>1716537100</v>
      </c>
      <c r="AZ151" s="32">
        <v>0</v>
      </c>
      <c r="BA151" s="31">
        <v>1716537100</v>
      </c>
      <c r="BB151" s="32">
        <v>0</v>
      </c>
      <c r="BC151" s="31">
        <v>185120</v>
      </c>
      <c r="BD151" s="29">
        <f t="shared" si="22"/>
        <v>0.70550929791279271</v>
      </c>
      <c r="BE151" s="29">
        <f t="shared" si="23"/>
        <v>0.12521768305462505</v>
      </c>
    </row>
    <row r="152" spans="2:57" ht="18" customHeight="1" x14ac:dyDescent="0.3">
      <c r="B152" s="39" t="s">
        <v>129</v>
      </c>
      <c r="C152" s="36"/>
      <c r="D152" s="39" t="s">
        <v>162</v>
      </c>
      <c r="E152" s="36"/>
      <c r="F152" s="39"/>
      <c r="G152" s="36"/>
      <c r="H152" s="39"/>
      <c r="I152" s="36"/>
      <c r="J152" s="39"/>
      <c r="K152" s="36"/>
      <c r="L152" s="36"/>
      <c r="M152" s="39"/>
      <c r="N152" s="36"/>
      <c r="O152" s="36"/>
      <c r="P152" s="39"/>
      <c r="Q152" s="36"/>
      <c r="R152" s="39"/>
      <c r="S152" s="36"/>
      <c r="T152" s="40" t="s">
        <v>163</v>
      </c>
      <c r="U152" s="36"/>
      <c r="V152" s="36"/>
      <c r="W152" s="36"/>
      <c r="X152" s="36"/>
      <c r="Y152" s="36"/>
      <c r="Z152" s="36"/>
      <c r="AA152" s="36"/>
      <c r="AB152" s="39" t="s">
        <v>17</v>
      </c>
      <c r="AC152" s="36"/>
      <c r="AD152" s="36"/>
      <c r="AE152" s="36"/>
      <c r="AF152" s="36"/>
      <c r="AG152" s="39" t="s">
        <v>18</v>
      </c>
      <c r="AH152" s="36"/>
      <c r="AI152" s="36"/>
      <c r="AJ152" s="26" t="s">
        <v>19</v>
      </c>
      <c r="AK152" s="41" t="s">
        <v>20</v>
      </c>
      <c r="AL152" s="36"/>
      <c r="AM152" s="36"/>
      <c r="AN152" s="36"/>
      <c r="AO152" s="36"/>
      <c r="AP152" s="36"/>
      <c r="AQ152" s="27">
        <v>16944650077</v>
      </c>
      <c r="AR152" s="27">
        <v>8155076322</v>
      </c>
      <c r="AS152" s="27">
        <v>8789573755</v>
      </c>
      <c r="AT152" s="28">
        <v>0</v>
      </c>
      <c r="AU152" s="27">
        <v>4061546368</v>
      </c>
      <c r="AV152" s="27">
        <v>4093529954</v>
      </c>
      <c r="AW152" s="27">
        <v>796180046</v>
      </c>
      <c r="AX152" s="27">
        <v>3265366322</v>
      </c>
      <c r="AY152" s="27">
        <v>796180046</v>
      </c>
      <c r="AZ152" s="28">
        <v>0</v>
      </c>
      <c r="BA152" s="27">
        <v>796180046</v>
      </c>
      <c r="BB152" s="28">
        <v>0</v>
      </c>
      <c r="BC152" s="28">
        <v>0</v>
      </c>
      <c r="BD152" s="29">
        <f t="shared" si="22"/>
        <v>0.23969490957579484</v>
      </c>
      <c r="BE152" s="29">
        <f t="shared" si="23"/>
        <v>4.6987104624881183E-2</v>
      </c>
    </row>
    <row r="153" spans="2:57" ht="18" customHeight="1" x14ac:dyDescent="0.3">
      <c r="B153" s="39" t="s">
        <v>129</v>
      </c>
      <c r="C153" s="36"/>
      <c r="D153" s="39" t="s">
        <v>162</v>
      </c>
      <c r="E153" s="36"/>
      <c r="F153" s="39" t="s">
        <v>133</v>
      </c>
      <c r="G153" s="36"/>
      <c r="H153" s="39"/>
      <c r="I153" s="36"/>
      <c r="J153" s="39"/>
      <c r="K153" s="36"/>
      <c r="L153" s="36"/>
      <c r="M153" s="39"/>
      <c r="N153" s="36"/>
      <c r="O153" s="36"/>
      <c r="P153" s="39"/>
      <c r="Q153" s="36"/>
      <c r="R153" s="39"/>
      <c r="S153" s="36"/>
      <c r="T153" s="40" t="s">
        <v>134</v>
      </c>
      <c r="U153" s="36"/>
      <c r="V153" s="36"/>
      <c r="W153" s="36"/>
      <c r="X153" s="36"/>
      <c r="Y153" s="36"/>
      <c r="Z153" s="36"/>
      <c r="AA153" s="36"/>
      <c r="AB153" s="39" t="s">
        <v>17</v>
      </c>
      <c r="AC153" s="36"/>
      <c r="AD153" s="36"/>
      <c r="AE153" s="36"/>
      <c r="AF153" s="36"/>
      <c r="AG153" s="39" t="s">
        <v>18</v>
      </c>
      <c r="AH153" s="36"/>
      <c r="AI153" s="36"/>
      <c r="AJ153" s="26" t="s">
        <v>19</v>
      </c>
      <c r="AK153" s="41" t="s">
        <v>20</v>
      </c>
      <c r="AL153" s="36"/>
      <c r="AM153" s="36"/>
      <c r="AN153" s="36"/>
      <c r="AO153" s="36"/>
      <c r="AP153" s="36"/>
      <c r="AQ153" s="27">
        <v>16944650077</v>
      </c>
      <c r="AR153" s="27">
        <v>8155076322</v>
      </c>
      <c r="AS153" s="27">
        <v>8789573755</v>
      </c>
      <c r="AT153" s="28">
        <v>0</v>
      </c>
      <c r="AU153" s="27">
        <v>4061546368</v>
      </c>
      <c r="AV153" s="27">
        <v>4093529954</v>
      </c>
      <c r="AW153" s="27">
        <v>796180046</v>
      </c>
      <c r="AX153" s="27">
        <v>3265366322</v>
      </c>
      <c r="AY153" s="27">
        <v>796180046</v>
      </c>
      <c r="AZ153" s="28">
        <v>0</v>
      </c>
      <c r="BA153" s="27">
        <v>796180046</v>
      </c>
      <c r="BB153" s="28">
        <v>0</v>
      </c>
      <c r="BC153" s="28">
        <v>0</v>
      </c>
      <c r="BD153" s="29">
        <f t="shared" si="22"/>
        <v>0.23969490957579484</v>
      </c>
      <c r="BE153" s="29">
        <f t="shared" si="23"/>
        <v>4.6987104624881183E-2</v>
      </c>
    </row>
    <row r="154" spans="2:57" ht="18" customHeight="1" x14ac:dyDescent="0.3">
      <c r="B154" s="39" t="s">
        <v>129</v>
      </c>
      <c r="C154" s="36"/>
      <c r="D154" s="39" t="s">
        <v>162</v>
      </c>
      <c r="E154" s="36"/>
      <c r="F154" s="39" t="s">
        <v>133</v>
      </c>
      <c r="G154" s="36"/>
      <c r="H154" s="39" t="s">
        <v>164</v>
      </c>
      <c r="I154" s="36"/>
      <c r="J154" s="39"/>
      <c r="K154" s="36"/>
      <c r="L154" s="36"/>
      <c r="M154" s="39"/>
      <c r="N154" s="36"/>
      <c r="O154" s="36"/>
      <c r="P154" s="39"/>
      <c r="Q154" s="36"/>
      <c r="R154" s="39"/>
      <c r="S154" s="36"/>
      <c r="T154" s="40" t="s">
        <v>165</v>
      </c>
      <c r="U154" s="36"/>
      <c r="V154" s="36"/>
      <c r="W154" s="36"/>
      <c r="X154" s="36"/>
      <c r="Y154" s="36"/>
      <c r="Z154" s="36"/>
      <c r="AA154" s="36"/>
      <c r="AB154" s="39" t="s">
        <v>17</v>
      </c>
      <c r="AC154" s="36"/>
      <c r="AD154" s="36"/>
      <c r="AE154" s="36"/>
      <c r="AF154" s="36"/>
      <c r="AG154" s="39" t="s">
        <v>18</v>
      </c>
      <c r="AH154" s="36"/>
      <c r="AI154" s="36"/>
      <c r="AJ154" s="26" t="s">
        <v>19</v>
      </c>
      <c r="AK154" s="41" t="s">
        <v>20</v>
      </c>
      <c r="AL154" s="36"/>
      <c r="AM154" s="36"/>
      <c r="AN154" s="36"/>
      <c r="AO154" s="36"/>
      <c r="AP154" s="36"/>
      <c r="AQ154" s="27">
        <v>4655269113</v>
      </c>
      <c r="AR154" s="27">
        <v>1987423780</v>
      </c>
      <c r="AS154" s="27">
        <v>2667845333</v>
      </c>
      <c r="AT154" s="28">
        <v>0</v>
      </c>
      <c r="AU154" s="27">
        <v>1797248693</v>
      </c>
      <c r="AV154" s="27">
        <v>190175087</v>
      </c>
      <c r="AW154" s="27">
        <v>529735151</v>
      </c>
      <c r="AX154" s="27">
        <v>1267513542</v>
      </c>
      <c r="AY154" s="27">
        <v>529735151</v>
      </c>
      <c r="AZ154" s="28">
        <v>0</v>
      </c>
      <c r="BA154" s="27">
        <v>529735151</v>
      </c>
      <c r="BB154" s="28">
        <v>0</v>
      </c>
      <c r="BC154" s="28">
        <v>0</v>
      </c>
      <c r="BD154" s="29">
        <f t="shared" si="22"/>
        <v>0.3860676256032376</v>
      </c>
      <c r="BE154" s="29">
        <f t="shared" si="23"/>
        <v>0.11379259461514185</v>
      </c>
    </row>
    <row r="155" spans="2:57" ht="18" customHeight="1" x14ac:dyDescent="0.3">
      <c r="B155" s="39" t="s">
        <v>129</v>
      </c>
      <c r="C155" s="36"/>
      <c r="D155" s="39" t="s">
        <v>162</v>
      </c>
      <c r="E155" s="36"/>
      <c r="F155" s="39" t="s">
        <v>133</v>
      </c>
      <c r="G155" s="36"/>
      <c r="H155" s="39" t="s">
        <v>164</v>
      </c>
      <c r="I155" s="36"/>
      <c r="J155" s="39" t="s">
        <v>137</v>
      </c>
      <c r="K155" s="36"/>
      <c r="L155" s="36"/>
      <c r="M155" s="39"/>
      <c r="N155" s="36"/>
      <c r="O155" s="36"/>
      <c r="P155" s="39"/>
      <c r="Q155" s="36"/>
      <c r="R155" s="39"/>
      <c r="S155" s="36"/>
      <c r="T155" s="40" t="s">
        <v>138</v>
      </c>
      <c r="U155" s="36"/>
      <c r="V155" s="36"/>
      <c r="W155" s="36"/>
      <c r="X155" s="36"/>
      <c r="Y155" s="36"/>
      <c r="Z155" s="36"/>
      <c r="AA155" s="36"/>
      <c r="AB155" s="39" t="s">
        <v>17</v>
      </c>
      <c r="AC155" s="36"/>
      <c r="AD155" s="36"/>
      <c r="AE155" s="36"/>
      <c r="AF155" s="36"/>
      <c r="AG155" s="39" t="s">
        <v>18</v>
      </c>
      <c r="AH155" s="36"/>
      <c r="AI155" s="36"/>
      <c r="AJ155" s="26" t="s">
        <v>19</v>
      </c>
      <c r="AK155" s="41" t="s">
        <v>20</v>
      </c>
      <c r="AL155" s="36"/>
      <c r="AM155" s="36"/>
      <c r="AN155" s="36"/>
      <c r="AO155" s="36"/>
      <c r="AP155" s="36"/>
      <c r="AQ155" s="27">
        <v>4655269113</v>
      </c>
      <c r="AR155" s="27">
        <v>1987423780</v>
      </c>
      <c r="AS155" s="27">
        <v>2667845333</v>
      </c>
      <c r="AT155" s="28">
        <v>0</v>
      </c>
      <c r="AU155" s="27">
        <v>1797248693</v>
      </c>
      <c r="AV155" s="27">
        <v>190175087</v>
      </c>
      <c r="AW155" s="27">
        <v>529735151</v>
      </c>
      <c r="AX155" s="27">
        <v>1267513542</v>
      </c>
      <c r="AY155" s="27">
        <v>529735151</v>
      </c>
      <c r="AZ155" s="28">
        <v>0</v>
      </c>
      <c r="BA155" s="27">
        <v>529735151</v>
      </c>
      <c r="BB155" s="28">
        <v>0</v>
      </c>
      <c r="BC155" s="28">
        <v>0</v>
      </c>
      <c r="BD155" s="29">
        <f t="shared" si="22"/>
        <v>0.3860676256032376</v>
      </c>
      <c r="BE155" s="29">
        <f t="shared" si="23"/>
        <v>0.11379259461514185</v>
      </c>
    </row>
    <row r="156" spans="2:57" ht="18" customHeight="1" x14ac:dyDescent="0.3">
      <c r="B156" s="39" t="s">
        <v>129</v>
      </c>
      <c r="C156" s="36"/>
      <c r="D156" s="39" t="s">
        <v>162</v>
      </c>
      <c r="E156" s="36"/>
      <c r="F156" s="39" t="s">
        <v>133</v>
      </c>
      <c r="G156" s="36"/>
      <c r="H156" s="39" t="s">
        <v>164</v>
      </c>
      <c r="I156" s="36"/>
      <c r="J156" s="39" t="s">
        <v>137</v>
      </c>
      <c r="K156" s="36"/>
      <c r="L156" s="36"/>
      <c r="M156" s="39" t="s">
        <v>166</v>
      </c>
      <c r="N156" s="36"/>
      <c r="O156" s="36"/>
      <c r="P156" s="39"/>
      <c r="Q156" s="36"/>
      <c r="R156" s="39"/>
      <c r="S156" s="36"/>
      <c r="T156" s="40" t="s">
        <v>167</v>
      </c>
      <c r="U156" s="36"/>
      <c r="V156" s="36"/>
      <c r="W156" s="36"/>
      <c r="X156" s="36"/>
      <c r="Y156" s="36"/>
      <c r="Z156" s="36"/>
      <c r="AA156" s="36"/>
      <c r="AB156" s="39" t="s">
        <v>17</v>
      </c>
      <c r="AC156" s="36"/>
      <c r="AD156" s="36"/>
      <c r="AE156" s="36"/>
      <c r="AF156" s="36"/>
      <c r="AG156" s="39" t="s">
        <v>18</v>
      </c>
      <c r="AH156" s="36"/>
      <c r="AI156" s="36"/>
      <c r="AJ156" s="26" t="s">
        <v>19</v>
      </c>
      <c r="AK156" s="41" t="s">
        <v>20</v>
      </c>
      <c r="AL156" s="36"/>
      <c r="AM156" s="36"/>
      <c r="AN156" s="36"/>
      <c r="AO156" s="36"/>
      <c r="AP156" s="36"/>
      <c r="AQ156" s="27">
        <v>1110120499</v>
      </c>
      <c r="AR156" s="27">
        <v>280417500</v>
      </c>
      <c r="AS156" s="27">
        <v>829702999</v>
      </c>
      <c r="AT156" s="28">
        <v>0</v>
      </c>
      <c r="AU156" s="27">
        <v>280417500</v>
      </c>
      <c r="AV156" s="28">
        <v>0</v>
      </c>
      <c r="AW156" s="27">
        <v>92459668</v>
      </c>
      <c r="AX156" s="27">
        <v>187957832</v>
      </c>
      <c r="AY156" s="27">
        <v>92459668</v>
      </c>
      <c r="AZ156" s="28">
        <v>0</v>
      </c>
      <c r="BA156" s="27">
        <v>92459668</v>
      </c>
      <c r="BB156" s="28">
        <v>0</v>
      </c>
      <c r="BC156" s="28">
        <v>0</v>
      </c>
      <c r="BD156" s="29">
        <f t="shared" si="22"/>
        <v>0.25260095661020671</v>
      </c>
      <c r="BE156" s="29">
        <f t="shared" si="23"/>
        <v>8.3287956652712894E-2</v>
      </c>
    </row>
    <row r="157" spans="2:57" ht="18" customHeight="1" x14ac:dyDescent="0.3">
      <c r="B157" s="39" t="s">
        <v>129</v>
      </c>
      <c r="C157" s="36"/>
      <c r="D157" s="39" t="s">
        <v>162</v>
      </c>
      <c r="E157" s="36"/>
      <c r="F157" s="39" t="s">
        <v>133</v>
      </c>
      <c r="G157" s="36"/>
      <c r="H157" s="39" t="s">
        <v>164</v>
      </c>
      <c r="I157" s="36"/>
      <c r="J157" s="39" t="s">
        <v>137</v>
      </c>
      <c r="K157" s="36"/>
      <c r="L157" s="36"/>
      <c r="M157" s="39" t="s">
        <v>168</v>
      </c>
      <c r="N157" s="36"/>
      <c r="O157" s="36"/>
      <c r="P157" s="39"/>
      <c r="Q157" s="36"/>
      <c r="R157" s="39"/>
      <c r="S157" s="36"/>
      <c r="T157" s="40" t="s">
        <v>169</v>
      </c>
      <c r="U157" s="36"/>
      <c r="V157" s="36"/>
      <c r="W157" s="36"/>
      <c r="X157" s="36"/>
      <c r="Y157" s="36"/>
      <c r="Z157" s="36"/>
      <c r="AA157" s="36"/>
      <c r="AB157" s="39" t="s">
        <v>17</v>
      </c>
      <c r="AC157" s="36"/>
      <c r="AD157" s="36"/>
      <c r="AE157" s="36"/>
      <c r="AF157" s="36"/>
      <c r="AG157" s="39" t="s">
        <v>18</v>
      </c>
      <c r="AH157" s="36"/>
      <c r="AI157" s="36"/>
      <c r="AJ157" s="26" t="s">
        <v>19</v>
      </c>
      <c r="AK157" s="41" t="s">
        <v>20</v>
      </c>
      <c r="AL157" s="36"/>
      <c r="AM157" s="36"/>
      <c r="AN157" s="36"/>
      <c r="AO157" s="36"/>
      <c r="AP157" s="36"/>
      <c r="AQ157" s="27">
        <v>291446161</v>
      </c>
      <c r="AR157" s="27">
        <v>193224752</v>
      </c>
      <c r="AS157" s="27">
        <v>98221409</v>
      </c>
      <c r="AT157" s="28">
        <v>0</v>
      </c>
      <c r="AU157" s="27">
        <v>3364194</v>
      </c>
      <c r="AV157" s="27">
        <v>189860558</v>
      </c>
      <c r="AW157" s="27">
        <v>424000</v>
      </c>
      <c r="AX157" s="27">
        <v>2940194</v>
      </c>
      <c r="AY157" s="27">
        <v>424000</v>
      </c>
      <c r="AZ157" s="28">
        <v>0</v>
      </c>
      <c r="BA157" s="27">
        <v>424000</v>
      </c>
      <c r="BB157" s="28">
        <v>0</v>
      </c>
      <c r="BC157" s="28">
        <v>0</v>
      </c>
      <c r="BD157" s="29">
        <f t="shared" si="22"/>
        <v>1.1543106241155806E-2</v>
      </c>
      <c r="BE157" s="29">
        <f t="shared" si="23"/>
        <v>1.4548141534792768E-3</v>
      </c>
    </row>
    <row r="158" spans="2:57" ht="18" customHeight="1" x14ac:dyDescent="0.3">
      <c r="B158" s="39" t="s">
        <v>129</v>
      </c>
      <c r="C158" s="36"/>
      <c r="D158" s="39" t="s">
        <v>162</v>
      </c>
      <c r="E158" s="36"/>
      <c r="F158" s="39" t="s">
        <v>133</v>
      </c>
      <c r="G158" s="36"/>
      <c r="H158" s="39" t="s">
        <v>164</v>
      </c>
      <c r="I158" s="36"/>
      <c r="J158" s="39" t="s">
        <v>137</v>
      </c>
      <c r="K158" s="36"/>
      <c r="L158" s="36"/>
      <c r="M158" s="39" t="s">
        <v>170</v>
      </c>
      <c r="N158" s="36"/>
      <c r="O158" s="36"/>
      <c r="P158" s="39"/>
      <c r="Q158" s="36"/>
      <c r="R158" s="39"/>
      <c r="S158" s="36"/>
      <c r="T158" s="40" t="s">
        <v>171</v>
      </c>
      <c r="U158" s="36"/>
      <c r="V158" s="36"/>
      <c r="W158" s="36"/>
      <c r="X158" s="36"/>
      <c r="Y158" s="36"/>
      <c r="Z158" s="36"/>
      <c r="AA158" s="36"/>
      <c r="AB158" s="39" t="s">
        <v>17</v>
      </c>
      <c r="AC158" s="36"/>
      <c r="AD158" s="36"/>
      <c r="AE158" s="36"/>
      <c r="AF158" s="36"/>
      <c r="AG158" s="39" t="s">
        <v>18</v>
      </c>
      <c r="AH158" s="36"/>
      <c r="AI158" s="36"/>
      <c r="AJ158" s="26" t="s">
        <v>19</v>
      </c>
      <c r="AK158" s="41" t="s">
        <v>20</v>
      </c>
      <c r="AL158" s="36"/>
      <c r="AM158" s="36"/>
      <c r="AN158" s="36"/>
      <c r="AO158" s="36"/>
      <c r="AP158" s="36"/>
      <c r="AQ158" s="27">
        <v>2853702453</v>
      </c>
      <c r="AR158" s="27">
        <v>1322477184</v>
      </c>
      <c r="AS158" s="27">
        <v>1531225269</v>
      </c>
      <c r="AT158" s="28">
        <v>0</v>
      </c>
      <c r="AU158" s="27">
        <v>1322162655</v>
      </c>
      <c r="AV158" s="27">
        <v>314529</v>
      </c>
      <c r="AW158" s="27">
        <v>388155832</v>
      </c>
      <c r="AX158" s="27">
        <v>934006823</v>
      </c>
      <c r="AY158" s="27">
        <v>388155832</v>
      </c>
      <c r="AZ158" s="28">
        <v>0</v>
      </c>
      <c r="BA158" s="27">
        <v>388155832</v>
      </c>
      <c r="BB158" s="28">
        <v>0</v>
      </c>
      <c r="BC158" s="28">
        <v>0</v>
      </c>
      <c r="BD158" s="29">
        <f t="shared" si="22"/>
        <v>0.46331482583618888</v>
      </c>
      <c r="BE158" s="29">
        <f t="shared" si="23"/>
        <v>0.1360183265049042</v>
      </c>
    </row>
    <row r="159" spans="2:57" ht="18" customHeight="1" x14ac:dyDescent="0.3">
      <c r="B159" s="39" t="s">
        <v>129</v>
      </c>
      <c r="C159" s="36"/>
      <c r="D159" s="39" t="s">
        <v>162</v>
      </c>
      <c r="E159" s="36"/>
      <c r="F159" s="39" t="s">
        <v>133</v>
      </c>
      <c r="G159" s="36"/>
      <c r="H159" s="39" t="s">
        <v>164</v>
      </c>
      <c r="I159" s="36"/>
      <c r="J159" s="39" t="s">
        <v>137</v>
      </c>
      <c r="K159" s="36"/>
      <c r="L159" s="36"/>
      <c r="M159" s="39" t="s">
        <v>172</v>
      </c>
      <c r="N159" s="36"/>
      <c r="O159" s="36"/>
      <c r="P159" s="39"/>
      <c r="Q159" s="36"/>
      <c r="R159" s="39"/>
      <c r="S159" s="36"/>
      <c r="T159" s="40" t="s">
        <v>173</v>
      </c>
      <c r="U159" s="36"/>
      <c r="V159" s="36"/>
      <c r="W159" s="36"/>
      <c r="X159" s="36"/>
      <c r="Y159" s="36"/>
      <c r="Z159" s="36"/>
      <c r="AA159" s="36"/>
      <c r="AB159" s="39" t="s">
        <v>17</v>
      </c>
      <c r="AC159" s="36"/>
      <c r="AD159" s="36"/>
      <c r="AE159" s="36"/>
      <c r="AF159" s="36"/>
      <c r="AG159" s="39" t="s">
        <v>18</v>
      </c>
      <c r="AH159" s="36"/>
      <c r="AI159" s="36"/>
      <c r="AJ159" s="26" t="s">
        <v>19</v>
      </c>
      <c r="AK159" s="41" t="s">
        <v>20</v>
      </c>
      <c r="AL159" s="36"/>
      <c r="AM159" s="36"/>
      <c r="AN159" s="36"/>
      <c r="AO159" s="36"/>
      <c r="AP159" s="36"/>
      <c r="AQ159" s="27">
        <v>400000000</v>
      </c>
      <c r="AR159" s="27">
        <v>191304344</v>
      </c>
      <c r="AS159" s="27">
        <v>208695656</v>
      </c>
      <c r="AT159" s="28">
        <v>0</v>
      </c>
      <c r="AU159" s="27">
        <v>191304344</v>
      </c>
      <c r="AV159" s="28">
        <v>0</v>
      </c>
      <c r="AW159" s="27">
        <v>48695651</v>
      </c>
      <c r="AX159" s="27">
        <v>142608693</v>
      </c>
      <c r="AY159" s="27">
        <v>48695651</v>
      </c>
      <c r="AZ159" s="28">
        <v>0</v>
      </c>
      <c r="BA159" s="27">
        <v>48695651</v>
      </c>
      <c r="BB159" s="28">
        <v>0</v>
      </c>
      <c r="BC159" s="28">
        <v>0</v>
      </c>
      <c r="BD159" s="29">
        <f t="shared" si="22"/>
        <v>0.47826086000000001</v>
      </c>
      <c r="BE159" s="29">
        <f t="shared" si="23"/>
        <v>0.1217391275</v>
      </c>
    </row>
    <row r="160" spans="2:57" ht="18" customHeight="1" x14ac:dyDescent="0.3">
      <c r="B160" s="35" t="s">
        <v>129</v>
      </c>
      <c r="C160" s="36"/>
      <c r="D160" s="35" t="s">
        <v>162</v>
      </c>
      <c r="E160" s="36"/>
      <c r="F160" s="35" t="s">
        <v>133</v>
      </c>
      <c r="G160" s="36"/>
      <c r="H160" s="35" t="s">
        <v>164</v>
      </c>
      <c r="I160" s="36"/>
      <c r="J160" s="35" t="s">
        <v>137</v>
      </c>
      <c r="K160" s="36"/>
      <c r="L160" s="36"/>
      <c r="M160" s="35" t="s">
        <v>166</v>
      </c>
      <c r="N160" s="36"/>
      <c r="O160" s="36"/>
      <c r="P160" s="35" t="s">
        <v>45</v>
      </c>
      <c r="Q160" s="36"/>
      <c r="R160" s="35"/>
      <c r="S160" s="36"/>
      <c r="T160" s="37" t="s">
        <v>174</v>
      </c>
      <c r="U160" s="36"/>
      <c r="V160" s="36"/>
      <c r="W160" s="36"/>
      <c r="X160" s="36"/>
      <c r="Y160" s="36"/>
      <c r="Z160" s="36"/>
      <c r="AA160" s="36"/>
      <c r="AB160" s="35" t="s">
        <v>17</v>
      </c>
      <c r="AC160" s="36"/>
      <c r="AD160" s="36"/>
      <c r="AE160" s="36"/>
      <c r="AF160" s="36"/>
      <c r="AG160" s="35" t="s">
        <v>18</v>
      </c>
      <c r="AH160" s="36"/>
      <c r="AI160" s="36"/>
      <c r="AJ160" s="30" t="s">
        <v>19</v>
      </c>
      <c r="AK160" s="38" t="s">
        <v>20</v>
      </c>
      <c r="AL160" s="36"/>
      <c r="AM160" s="36"/>
      <c r="AN160" s="36"/>
      <c r="AO160" s="36"/>
      <c r="AP160" s="36"/>
      <c r="AQ160" s="31">
        <v>1110120499</v>
      </c>
      <c r="AR160" s="31">
        <v>280417500</v>
      </c>
      <c r="AS160" s="31">
        <v>829702999</v>
      </c>
      <c r="AT160" s="32">
        <v>0</v>
      </c>
      <c r="AU160" s="31">
        <v>280417500</v>
      </c>
      <c r="AV160" s="32">
        <v>0</v>
      </c>
      <c r="AW160" s="31">
        <v>92459668</v>
      </c>
      <c r="AX160" s="31">
        <v>187957832</v>
      </c>
      <c r="AY160" s="31">
        <v>92459668</v>
      </c>
      <c r="AZ160" s="32">
        <v>0</v>
      </c>
      <c r="BA160" s="31">
        <v>92459668</v>
      </c>
      <c r="BB160" s="32">
        <v>0</v>
      </c>
      <c r="BC160" s="32">
        <v>0</v>
      </c>
      <c r="BD160" s="29">
        <f t="shared" si="22"/>
        <v>0.25260095661020671</v>
      </c>
      <c r="BE160" s="29">
        <f t="shared" si="23"/>
        <v>8.3287956652712894E-2</v>
      </c>
    </row>
    <row r="161" spans="2:57" ht="18" customHeight="1" x14ac:dyDescent="0.3">
      <c r="B161" s="35" t="s">
        <v>129</v>
      </c>
      <c r="C161" s="36"/>
      <c r="D161" s="35" t="s">
        <v>162</v>
      </c>
      <c r="E161" s="36"/>
      <c r="F161" s="35" t="s">
        <v>133</v>
      </c>
      <c r="G161" s="36"/>
      <c r="H161" s="35" t="s">
        <v>164</v>
      </c>
      <c r="I161" s="36"/>
      <c r="J161" s="35" t="s">
        <v>137</v>
      </c>
      <c r="K161" s="36"/>
      <c r="L161" s="36"/>
      <c r="M161" s="35" t="s">
        <v>168</v>
      </c>
      <c r="N161" s="36"/>
      <c r="O161" s="36"/>
      <c r="P161" s="35" t="s">
        <v>45</v>
      </c>
      <c r="Q161" s="36"/>
      <c r="R161" s="35"/>
      <c r="S161" s="36"/>
      <c r="T161" s="37" t="s">
        <v>175</v>
      </c>
      <c r="U161" s="36"/>
      <c r="V161" s="36"/>
      <c r="W161" s="36"/>
      <c r="X161" s="36"/>
      <c r="Y161" s="36"/>
      <c r="Z161" s="36"/>
      <c r="AA161" s="36"/>
      <c r="AB161" s="35" t="s">
        <v>17</v>
      </c>
      <c r="AC161" s="36"/>
      <c r="AD161" s="36"/>
      <c r="AE161" s="36"/>
      <c r="AF161" s="36"/>
      <c r="AG161" s="35" t="s">
        <v>18</v>
      </c>
      <c r="AH161" s="36"/>
      <c r="AI161" s="36"/>
      <c r="AJ161" s="30" t="s">
        <v>19</v>
      </c>
      <c r="AK161" s="38" t="s">
        <v>20</v>
      </c>
      <c r="AL161" s="36"/>
      <c r="AM161" s="36"/>
      <c r="AN161" s="36"/>
      <c r="AO161" s="36"/>
      <c r="AP161" s="36"/>
      <c r="AQ161" s="31">
        <v>291446161</v>
      </c>
      <c r="AR161" s="31">
        <v>193224752</v>
      </c>
      <c r="AS161" s="31">
        <v>98221409</v>
      </c>
      <c r="AT161" s="32">
        <v>0</v>
      </c>
      <c r="AU161" s="31">
        <v>3364194</v>
      </c>
      <c r="AV161" s="31">
        <v>189860558</v>
      </c>
      <c r="AW161" s="31">
        <v>424000</v>
      </c>
      <c r="AX161" s="31">
        <v>2940194</v>
      </c>
      <c r="AY161" s="31">
        <v>424000</v>
      </c>
      <c r="AZ161" s="32">
        <v>0</v>
      </c>
      <c r="BA161" s="31">
        <v>424000</v>
      </c>
      <c r="BB161" s="32">
        <v>0</v>
      </c>
      <c r="BC161" s="32">
        <v>0</v>
      </c>
      <c r="BD161" s="29">
        <f t="shared" si="22"/>
        <v>1.1543106241155806E-2</v>
      </c>
      <c r="BE161" s="29">
        <f t="shared" si="23"/>
        <v>1.4548141534792768E-3</v>
      </c>
    </row>
    <row r="162" spans="2:57" ht="18" customHeight="1" x14ac:dyDescent="0.3">
      <c r="B162" s="35" t="s">
        <v>129</v>
      </c>
      <c r="C162" s="36"/>
      <c r="D162" s="35" t="s">
        <v>162</v>
      </c>
      <c r="E162" s="36"/>
      <c r="F162" s="35" t="s">
        <v>133</v>
      </c>
      <c r="G162" s="36"/>
      <c r="H162" s="35" t="s">
        <v>164</v>
      </c>
      <c r="I162" s="36"/>
      <c r="J162" s="35" t="s">
        <v>137</v>
      </c>
      <c r="K162" s="36"/>
      <c r="L162" s="36"/>
      <c r="M162" s="35" t="s">
        <v>170</v>
      </c>
      <c r="N162" s="36"/>
      <c r="O162" s="36"/>
      <c r="P162" s="35" t="s">
        <v>45</v>
      </c>
      <c r="Q162" s="36"/>
      <c r="R162" s="35"/>
      <c r="S162" s="36"/>
      <c r="T162" s="37" t="s">
        <v>176</v>
      </c>
      <c r="U162" s="36"/>
      <c r="V162" s="36"/>
      <c r="W162" s="36"/>
      <c r="X162" s="36"/>
      <c r="Y162" s="36"/>
      <c r="Z162" s="36"/>
      <c r="AA162" s="36"/>
      <c r="AB162" s="35" t="s">
        <v>17</v>
      </c>
      <c r="AC162" s="36"/>
      <c r="AD162" s="36"/>
      <c r="AE162" s="36"/>
      <c r="AF162" s="36"/>
      <c r="AG162" s="35" t="s">
        <v>18</v>
      </c>
      <c r="AH162" s="36"/>
      <c r="AI162" s="36"/>
      <c r="AJ162" s="30" t="s">
        <v>19</v>
      </c>
      <c r="AK162" s="38" t="s">
        <v>20</v>
      </c>
      <c r="AL162" s="36"/>
      <c r="AM162" s="36"/>
      <c r="AN162" s="36"/>
      <c r="AO162" s="36"/>
      <c r="AP162" s="36"/>
      <c r="AQ162" s="31">
        <v>2853702453</v>
      </c>
      <c r="AR162" s="31">
        <v>1322477184</v>
      </c>
      <c r="AS162" s="31">
        <v>1531225269</v>
      </c>
      <c r="AT162" s="32">
        <v>0</v>
      </c>
      <c r="AU162" s="31">
        <v>1322162655</v>
      </c>
      <c r="AV162" s="31">
        <v>314529</v>
      </c>
      <c r="AW162" s="31">
        <v>388155832</v>
      </c>
      <c r="AX162" s="31">
        <v>934006823</v>
      </c>
      <c r="AY162" s="31">
        <v>388155832</v>
      </c>
      <c r="AZ162" s="32">
        <v>0</v>
      </c>
      <c r="BA162" s="31">
        <v>388155832</v>
      </c>
      <c r="BB162" s="32">
        <v>0</v>
      </c>
      <c r="BC162" s="32">
        <v>0</v>
      </c>
      <c r="BD162" s="29">
        <f t="shared" si="22"/>
        <v>0.46331482583618888</v>
      </c>
      <c r="BE162" s="29">
        <f t="shared" si="23"/>
        <v>0.1360183265049042</v>
      </c>
    </row>
    <row r="163" spans="2:57" ht="18" customHeight="1" x14ac:dyDescent="0.3">
      <c r="B163" s="35" t="s">
        <v>129</v>
      </c>
      <c r="C163" s="36"/>
      <c r="D163" s="35" t="s">
        <v>162</v>
      </c>
      <c r="E163" s="36"/>
      <c r="F163" s="35" t="s">
        <v>133</v>
      </c>
      <c r="G163" s="36"/>
      <c r="H163" s="35" t="s">
        <v>164</v>
      </c>
      <c r="I163" s="36"/>
      <c r="J163" s="35" t="s">
        <v>137</v>
      </c>
      <c r="K163" s="36"/>
      <c r="L163" s="36"/>
      <c r="M163" s="35" t="s">
        <v>172</v>
      </c>
      <c r="N163" s="36"/>
      <c r="O163" s="36"/>
      <c r="P163" s="35" t="s">
        <v>45</v>
      </c>
      <c r="Q163" s="36"/>
      <c r="R163" s="35"/>
      <c r="S163" s="36"/>
      <c r="T163" s="37" t="s">
        <v>177</v>
      </c>
      <c r="U163" s="36"/>
      <c r="V163" s="36"/>
      <c r="W163" s="36"/>
      <c r="X163" s="36"/>
      <c r="Y163" s="36"/>
      <c r="Z163" s="36"/>
      <c r="AA163" s="36"/>
      <c r="AB163" s="35" t="s">
        <v>17</v>
      </c>
      <c r="AC163" s="36"/>
      <c r="AD163" s="36"/>
      <c r="AE163" s="36"/>
      <c r="AF163" s="36"/>
      <c r="AG163" s="35" t="s">
        <v>18</v>
      </c>
      <c r="AH163" s="36"/>
      <c r="AI163" s="36"/>
      <c r="AJ163" s="30" t="s">
        <v>19</v>
      </c>
      <c r="AK163" s="38" t="s">
        <v>20</v>
      </c>
      <c r="AL163" s="36"/>
      <c r="AM163" s="36"/>
      <c r="AN163" s="36"/>
      <c r="AO163" s="36"/>
      <c r="AP163" s="36"/>
      <c r="AQ163" s="31">
        <v>400000000</v>
      </c>
      <c r="AR163" s="31">
        <v>191304344</v>
      </c>
      <c r="AS163" s="31">
        <v>208695656</v>
      </c>
      <c r="AT163" s="32">
        <v>0</v>
      </c>
      <c r="AU163" s="31">
        <v>191304344</v>
      </c>
      <c r="AV163" s="32">
        <v>0</v>
      </c>
      <c r="AW163" s="31">
        <v>48695651</v>
      </c>
      <c r="AX163" s="31">
        <v>142608693</v>
      </c>
      <c r="AY163" s="31">
        <v>48695651</v>
      </c>
      <c r="AZ163" s="32">
        <v>0</v>
      </c>
      <c r="BA163" s="31">
        <v>48695651</v>
      </c>
      <c r="BB163" s="32">
        <v>0</v>
      </c>
      <c r="BC163" s="32">
        <v>0</v>
      </c>
      <c r="BD163" s="29">
        <f t="shared" si="22"/>
        <v>0.47826086000000001</v>
      </c>
      <c r="BE163" s="29">
        <f t="shared" si="23"/>
        <v>0.1217391275</v>
      </c>
    </row>
    <row r="164" spans="2:57" ht="18" customHeight="1" x14ac:dyDescent="0.3">
      <c r="B164" s="39" t="s">
        <v>129</v>
      </c>
      <c r="C164" s="36"/>
      <c r="D164" s="39" t="s">
        <v>162</v>
      </c>
      <c r="E164" s="36"/>
      <c r="F164" s="39" t="s">
        <v>133</v>
      </c>
      <c r="G164" s="36"/>
      <c r="H164" s="39" t="s">
        <v>178</v>
      </c>
      <c r="I164" s="36"/>
      <c r="J164" s="39"/>
      <c r="K164" s="36"/>
      <c r="L164" s="36"/>
      <c r="M164" s="39"/>
      <c r="N164" s="36"/>
      <c r="O164" s="36"/>
      <c r="P164" s="39"/>
      <c r="Q164" s="36"/>
      <c r="R164" s="39"/>
      <c r="S164" s="36"/>
      <c r="T164" s="40" t="s">
        <v>179</v>
      </c>
      <c r="U164" s="36"/>
      <c r="V164" s="36"/>
      <c r="W164" s="36"/>
      <c r="X164" s="36"/>
      <c r="Y164" s="36"/>
      <c r="Z164" s="36"/>
      <c r="AA164" s="36"/>
      <c r="AB164" s="39" t="s">
        <v>17</v>
      </c>
      <c r="AC164" s="36"/>
      <c r="AD164" s="36"/>
      <c r="AE164" s="36"/>
      <c r="AF164" s="36"/>
      <c r="AG164" s="39" t="s">
        <v>18</v>
      </c>
      <c r="AH164" s="36"/>
      <c r="AI164" s="36"/>
      <c r="AJ164" s="26" t="s">
        <v>19</v>
      </c>
      <c r="AK164" s="41" t="s">
        <v>20</v>
      </c>
      <c r="AL164" s="36"/>
      <c r="AM164" s="36"/>
      <c r="AN164" s="36"/>
      <c r="AO164" s="36"/>
      <c r="AP164" s="36"/>
      <c r="AQ164" s="27">
        <v>12289380964</v>
      </c>
      <c r="AR164" s="27">
        <v>6167652542</v>
      </c>
      <c r="AS164" s="27">
        <v>6121728422</v>
      </c>
      <c r="AT164" s="28">
        <v>0</v>
      </c>
      <c r="AU164" s="27">
        <v>2264297675</v>
      </c>
      <c r="AV164" s="27">
        <v>3903354867</v>
      </c>
      <c r="AW164" s="27">
        <v>266444895</v>
      </c>
      <c r="AX164" s="27">
        <v>1997852780</v>
      </c>
      <c r="AY164" s="27">
        <v>266444895</v>
      </c>
      <c r="AZ164" s="28">
        <v>0</v>
      </c>
      <c r="BA164" s="27">
        <v>266444895</v>
      </c>
      <c r="BB164" s="28">
        <v>0</v>
      </c>
      <c r="BC164" s="28">
        <v>0</v>
      </c>
      <c r="BD164" s="29">
        <f t="shared" ref="BD164:BD171" si="24">AU164/AQ164</f>
        <v>0.18424831011691631</v>
      </c>
      <c r="BE164" s="29">
        <f t="shared" ref="BE164:BE171" si="25">AW164/AQ164</f>
        <v>2.1680904496370692E-2</v>
      </c>
    </row>
    <row r="165" spans="2:57" ht="18" customHeight="1" x14ac:dyDescent="0.3">
      <c r="B165" s="35" t="s">
        <v>129</v>
      </c>
      <c r="C165" s="36"/>
      <c r="D165" s="35" t="s">
        <v>162</v>
      </c>
      <c r="E165" s="36"/>
      <c r="F165" s="35" t="s">
        <v>133</v>
      </c>
      <c r="G165" s="36"/>
      <c r="H165" s="35" t="s">
        <v>178</v>
      </c>
      <c r="I165" s="36"/>
      <c r="J165" s="35" t="s">
        <v>137</v>
      </c>
      <c r="K165" s="36"/>
      <c r="L165" s="36"/>
      <c r="M165" s="35"/>
      <c r="N165" s="36"/>
      <c r="O165" s="36"/>
      <c r="P165" s="35"/>
      <c r="Q165" s="36"/>
      <c r="R165" s="35"/>
      <c r="S165" s="36"/>
      <c r="T165" s="37" t="s">
        <v>138</v>
      </c>
      <c r="U165" s="36"/>
      <c r="V165" s="36"/>
      <c r="W165" s="36"/>
      <c r="X165" s="36"/>
      <c r="Y165" s="36"/>
      <c r="Z165" s="36"/>
      <c r="AA165" s="36"/>
      <c r="AB165" s="35" t="s">
        <v>17</v>
      </c>
      <c r="AC165" s="36"/>
      <c r="AD165" s="36"/>
      <c r="AE165" s="36"/>
      <c r="AF165" s="36"/>
      <c r="AG165" s="35" t="s">
        <v>18</v>
      </c>
      <c r="AH165" s="36"/>
      <c r="AI165" s="36"/>
      <c r="AJ165" s="30" t="s">
        <v>19</v>
      </c>
      <c r="AK165" s="38" t="s">
        <v>20</v>
      </c>
      <c r="AL165" s="36"/>
      <c r="AM165" s="36"/>
      <c r="AN165" s="36"/>
      <c r="AO165" s="36"/>
      <c r="AP165" s="36"/>
      <c r="AQ165" s="31">
        <v>12289380964</v>
      </c>
      <c r="AR165" s="31">
        <v>6167652542</v>
      </c>
      <c r="AS165" s="31">
        <v>6121728422</v>
      </c>
      <c r="AT165" s="32">
        <v>0</v>
      </c>
      <c r="AU165" s="31">
        <v>2264297675</v>
      </c>
      <c r="AV165" s="31">
        <v>3903354867</v>
      </c>
      <c r="AW165" s="31">
        <v>266444895</v>
      </c>
      <c r="AX165" s="31">
        <v>1997852780</v>
      </c>
      <c r="AY165" s="31">
        <v>266444895</v>
      </c>
      <c r="AZ165" s="32">
        <v>0</v>
      </c>
      <c r="BA165" s="31">
        <v>266444895</v>
      </c>
      <c r="BB165" s="32">
        <v>0</v>
      </c>
      <c r="BC165" s="32">
        <v>0</v>
      </c>
      <c r="BD165" s="29">
        <f t="shared" si="24"/>
        <v>0.18424831011691631</v>
      </c>
      <c r="BE165" s="29">
        <f t="shared" si="25"/>
        <v>2.1680904496370692E-2</v>
      </c>
    </row>
    <row r="166" spans="2:57" ht="18" customHeight="1" x14ac:dyDescent="0.3">
      <c r="B166" s="39" t="s">
        <v>129</v>
      </c>
      <c r="C166" s="36"/>
      <c r="D166" s="39" t="s">
        <v>162</v>
      </c>
      <c r="E166" s="36"/>
      <c r="F166" s="39" t="s">
        <v>133</v>
      </c>
      <c r="G166" s="36"/>
      <c r="H166" s="39" t="s">
        <v>178</v>
      </c>
      <c r="I166" s="36"/>
      <c r="J166" s="39" t="s">
        <v>137</v>
      </c>
      <c r="K166" s="36"/>
      <c r="L166" s="36"/>
      <c r="M166" s="39" t="s">
        <v>180</v>
      </c>
      <c r="N166" s="36"/>
      <c r="O166" s="36"/>
      <c r="P166" s="39"/>
      <c r="Q166" s="36"/>
      <c r="R166" s="39"/>
      <c r="S166" s="36"/>
      <c r="T166" s="40" t="s">
        <v>181</v>
      </c>
      <c r="U166" s="36"/>
      <c r="V166" s="36"/>
      <c r="W166" s="36"/>
      <c r="X166" s="36"/>
      <c r="Y166" s="36"/>
      <c r="Z166" s="36"/>
      <c r="AA166" s="36"/>
      <c r="AB166" s="39" t="s">
        <v>17</v>
      </c>
      <c r="AC166" s="36"/>
      <c r="AD166" s="36"/>
      <c r="AE166" s="36"/>
      <c r="AF166" s="36"/>
      <c r="AG166" s="39" t="s">
        <v>18</v>
      </c>
      <c r="AH166" s="36"/>
      <c r="AI166" s="36"/>
      <c r="AJ166" s="26" t="s">
        <v>19</v>
      </c>
      <c r="AK166" s="41" t="s">
        <v>20</v>
      </c>
      <c r="AL166" s="36"/>
      <c r="AM166" s="36"/>
      <c r="AN166" s="36"/>
      <c r="AO166" s="36"/>
      <c r="AP166" s="36"/>
      <c r="AQ166" s="27">
        <v>5707641129</v>
      </c>
      <c r="AR166" s="27">
        <v>4183183482</v>
      </c>
      <c r="AS166" s="27">
        <v>1524457647</v>
      </c>
      <c r="AT166" s="28">
        <v>0</v>
      </c>
      <c r="AU166" s="27">
        <v>1276630686</v>
      </c>
      <c r="AV166" s="27">
        <v>2906552796</v>
      </c>
      <c r="AW166" s="27">
        <v>170451815</v>
      </c>
      <c r="AX166" s="27">
        <v>1106178871</v>
      </c>
      <c r="AY166" s="27">
        <v>170451815</v>
      </c>
      <c r="AZ166" s="28">
        <v>0</v>
      </c>
      <c r="BA166" s="27">
        <v>170451815</v>
      </c>
      <c r="BB166" s="28">
        <v>0</v>
      </c>
      <c r="BC166" s="28">
        <v>0</v>
      </c>
      <c r="BD166" s="29">
        <f t="shared" si="24"/>
        <v>0.22367045459700624</v>
      </c>
      <c r="BE166" s="29">
        <f t="shared" si="25"/>
        <v>2.9863793316287877E-2</v>
      </c>
    </row>
    <row r="167" spans="2:57" ht="18" customHeight="1" x14ac:dyDescent="0.3">
      <c r="B167" s="39" t="s">
        <v>129</v>
      </c>
      <c r="C167" s="36"/>
      <c r="D167" s="39" t="s">
        <v>162</v>
      </c>
      <c r="E167" s="36"/>
      <c r="F167" s="39" t="s">
        <v>133</v>
      </c>
      <c r="G167" s="36"/>
      <c r="H167" s="39" t="s">
        <v>178</v>
      </c>
      <c r="I167" s="36"/>
      <c r="J167" s="39" t="s">
        <v>137</v>
      </c>
      <c r="K167" s="36"/>
      <c r="L167" s="36"/>
      <c r="M167" s="39" t="s">
        <v>182</v>
      </c>
      <c r="N167" s="36"/>
      <c r="O167" s="36"/>
      <c r="P167" s="39"/>
      <c r="Q167" s="36"/>
      <c r="R167" s="39"/>
      <c r="S167" s="36"/>
      <c r="T167" s="40" t="s">
        <v>183</v>
      </c>
      <c r="U167" s="36"/>
      <c r="V167" s="36"/>
      <c r="W167" s="36"/>
      <c r="X167" s="36"/>
      <c r="Y167" s="36"/>
      <c r="Z167" s="36"/>
      <c r="AA167" s="36"/>
      <c r="AB167" s="39" t="s">
        <v>17</v>
      </c>
      <c r="AC167" s="36"/>
      <c r="AD167" s="36"/>
      <c r="AE167" s="36"/>
      <c r="AF167" s="36"/>
      <c r="AG167" s="39" t="s">
        <v>18</v>
      </c>
      <c r="AH167" s="36"/>
      <c r="AI167" s="36"/>
      <c r="AJ167" s="26" t="s">
        <v>19</v>
      </c>
      <c r="AK167" s="41" t="s">
        <v>20</v>
      </c>
      <c r="AL167" s="36"/>
      <c r="AM167" s="36"/>
      <c r="AN167" s="36"/>
      <c r="AO167" s="36"/>
      <c r="AP167" s="36"/>
      <c r="AQ167" s="27">
        <v>4007690015</v>
      </c>
      <c r="AR167" s="27">
        <v>1984469060</v>
      </c>
      <c r="AS167" s="27">
        <v>2023220955</v>
      </c>
      <c r="AT167" s="28">
        <v>0</v>
      </c>
      <c r="AU167" s="27">
        <v>987666989</v>
      </c>
      <c r="AV167" s="27">
        <v>996802071</v>
      </c>
      <c r="AW167" s="27">
        <v>95993080</v>
      </c>
      <c r="AX167" s="27">
        <v>891673909</v>
      </c>
      <c r="AY167" s="27">
        <v>95993080</v>
      </c>
      <c r="AZ167" s="28">
        <v>0</v>
      </c>
      <c r="BA167" s="27">
        <v>95993080</v>
      </c>
      <c r="BB167" s="28">
        <v>0</v>
      </c>
      <c r="BC167" s="28">
        <v>0</v>
      </c>
      <c r="BD167" s="29">
        <f t="shared" si="24"/>
        <v>0.24644295973574692</v>
      </c>
      <c r="BE167" s="29">
        <f t="shared" si="25"/>
        <v>2.395222176383819E-2</v>
      </c>
    </row>
    <row r="168" spans="2:57" ht="18" customHeight="1" x14ac:dyDescent="0.3">
      <c r="B168" s="39" t="s">
        <v>129</v>
      </c>
      <c r="C168" s="36"/>
      <c r="D168" s="39" t="s">
        <v>162</v>
      </c>
      <c r="E168" s="36"/>
      <c r="F168" s="39" t="s">
        <v>133</v>
      </c>
      <c r="G168" s="36"/>
      <c r="H168" s="39" t="s">
        <v>178</v>
      </c>
      <c r="I168" s="36"/>
      <c r="J168" s="39" t="s">
        <v>137</v>
      </c>
      <c r="K168" s="36"/>
      <c r="L168" s="36"/>
      <c r="M168" s="39" t="s">
        <v>184</v>
      </c>
      <c r="N168" s="36"/>
      <c r="O168" s="36"/>
      <c r="P168" s="39"/>
      <c r="Q168" s="36"/>
      <c r="R168" s="39"/>
      <c r="S168" s="36"/>
      <c r="T168" s="40" t="s">
        <v>185</v>
      </c>
      <c r="U168" s="36"/>
      <c r="V168" s="36"/>
      <c r="W168" s="36"/>
      <c r="X168" s="36"/>
      <c r="Y168" s="36"/>
      <c r="Z168" s="36"/>
      <c r="AA168" s="36"/>
      <c r="AB168" s="39" t="s">
        <v>17</v>
      </c>
      <c r="AC168" s="36"/>
      <c r="AD168" s="36"/>
      <c r="AE168" s="36"/>
      <c r="AF168" s="36"/>
      <c r="AG168" s="39" t="s">
        <v>18</v>
      </c>
      <c r="AH168" s="36"/>
      <c r="AI168" s="36"/>
      <c r="AJ168" s="26" t="s">
        <v>19</v>
      </c>
      <c r="AK168" s="41" t="s">
        <v>20</v>
      </c>
      <c r="AL168" s="36"/>
      <c r="AM168" s="36"/>
      <c r="AN168" s="36"/>
      <c r="AO168" s="36"/>
      <c r="AP168" s="36"/>
      <c r="AQ168" s="27">
        <v>2574049820</v>
      </c>
      <c r="AR168" s="28">
        <v>0</v>
      </c>
      <c r="AS168" s="27">
        <v>2574049820</v>
      </c>
      <c r="AT168" s="28">
        <v>0</v>
      </c>
      <c r="AU168" s="28">
        <v>0</v>
      </c>
      <c r="AV168" s="28">
        <v>0</v>
      </c>
      <c r="AW168" s="28">
        <v>0</v>
      </c>
      <c r="AX168" s="28">
        <v>0</v>
      </c>
      <c r="AY168" s="28">
        <v>0</v>
      </c>
      <c r="AZ168" s="28">
        <v>0</v>
      </c>
      <c r="BA168" s="28">
        <v>0</v>
      </c>
      <c r="BB168" s="28">
        <v>0</v>
      </c>
      <c r="BC168" s="28">
        <v>0</v>
      </c>
      <c r="BD168" s="29">
        <f t="shared" si="24"/>
        <v>0</v>
      </c>
      <c r="BE168" s="29">
        <f t="shared" si="25"/>
        <v>0</v>
      </c>
    </row>
    <row r="169" spans="2:57" ht="18" customHeight="1" x14ac:dyDescent="0.3">
      <c r="B169" s="35" t="s">
        <v>129</v>
      </c>
      <c r="C169" s="36"/>
      <c r="D169" s="35" t="s">
        <v>162</v>
      </c>
      <c r="E169" s="36"/>
      <c r="F169" s="35" t="s">
        <v>133</v>
      </c>
      <c r="G169" s="36"/>
      <c r="H169" s="35" t="s">
        <v>178</v>
      </c>
      <c r="I169" s="36"/>
      <c r="J169" s="35" t="s">
        <v>137</v>
      </c>
      <c r="K169" s="36"/>
      <c r="L169" s="36"/>
      <c r="M169" s="35" t="s">
        <v>180</v>
      </c>
      <c r="N169" s="36"/>
      <c r="O169" s="36"/>
      <c r="P169" s="35" t="s">
        <v>45</v>
      </c>
      <c r="Q169" s="36"/>
      <c r="R169" s="35"/>
      <c r="S169" s="36"/>
      <c r="T169" s="37" t="s">
        <v>186</v>
      </c>
      <c r="U169" s="36"/>
      <c r="V169" s="36"/>
      <c r="W169" s="36"/>
      <c r="X169" s="36"/>
      <c r="Y169" s="36"/>
      <c r="Z169" s="36"/>
      <c r="AA169" s="36"/>
      <c r="AB169" s="35" t="s">
        <v>17</v>
      </c>
      <c r="AC169" s="36"/>
      <c r="AD169" s="36"/>
      <c r="AE169" s="36"/>
      <c r="AF169" s="36"/>
      <c r="AG169" s="35" t="s">
        <v>18</v>
      </c>
      <c r="AH169" s="36"/>
      <c r="AI169" s="36"/>
      <c r="AJ169" s="30" t="s">
        <v>19</v>
      </c>
      <c r="AK169" s="38" t="s">
        <v>20</v>
      </c>
      <c r="AL169" s="36"/>
      <c r="AM169" s="36"/>
      <c r="AN169" s="36"/>
      <c r="AO169" s="36"/>
      <c r="AP169" s="36"/>
      <c r="AQ169" s="31">
        <v>5707641129</v>
      </c>
      <c r="AR169" s="31">
        <v>4183183482</v>
      </c>
      <c r="AS169" s="31">
        <v>1524457647</v>
      </c>
      <c r="AT169" s="32">
        <v>0</v>
      </c>
      <c r="AU169" s="31">
        <v>1276630686</v>
      </c>
      <c r="AV169" s="31">
        <v>2906552796</v>
      </c>
      <c r="AW169" s="31">
        <v>170451815</v>
      </c>
      <c r="AX169" s="31">
        <v>1106178871</v>
      </c>
      <c r="AY169" s="31">
        <v>170451815</v>
      </c>
      <c r="AZ169" s="32">
        <v>0</v>
      </c>
      <c r="BA169" s="31">
        <v>170451815</v>
      </c>
      <c r="BB169" s="32">
        <v>0</v>
      </c>
      <c r="BC169" s="32">
        <v>0</v>
      </c>
      <c r="BD169" s="29">
        <f t="shared" si="24"/>
        <v>0.22367045459700624</v>
      </c>
      <c r="BE169" s="29">
        <f t="shared" si="25"/>
        <v>2.9863793316287877E-2</v>
      </c>
    </row>
    <row r="170" spans="2:57" ht="18" customHeight="1" x14ac:dyDescent="0.3">
      <c r="B170" s="35" t="s">
        <v>129</v>
      </c>
      <c r="C170" s="36"/>
      <c r="D170" s="35" t="s">
        <v>162</v>
      </c>
      <c r="E170" s="36"/>
      <c r="F170" s="35" t="s">
        <v>133</v>
      </c>
      <c r="G170" s="36"/>
      <c r="H170" s="35" t="s">
        <v>178</v>
      </c>
      <c r="I170" s="36"/>
      <c r="J170" s="35" t="s">
        <v>137</v>
      </c>
      <c r="K170" s="36"/>
      <c r="L170" s="36"/>
      <c r="M170" s="35" t="s">
        <v>182</v>
      </c>
      <c r="N170" s="36"/>
      <c r="O170" s="36"/>
      <c r="P170" s="35" t="s">
        <v>45</v>
      </c>
      <c r="Q170" s="36"/>
      <c r="R170" s="35"/>
      <c r="S170" s="36"/>
      <c r="T170" s="37" t="s">
        <v>187</v>
      </c>
      <c r="U170" s="36"/>
      <c r="V170" s="36"/>
      <c r="W170" s="36"/>
      <c r="X170" s="36"/>
      <c r="Y170" s="36"/>
      <c r="Z170" s="36"/>
      <c r="AA170" s="36"/>
      <c r="AB170" s="35" t="s">
        <v>17</v>
      </c>
      <c r="AC170" s="36"/>
      <c r="AD170" s="36"/>
      <c r="AE170" s="36"/>
      <c r="AF170" s="36"/>
      <c r="AG170" s="35" t="s">
        <v>18</v>
      </c>
      <c r="AH170" s="36"/>
      <c r="AI170" s="36"/>
      <c r="AJ170" s="30" t="s">
        <v>19</v>
      </c>
      <c r="AK170" s="38" t="s">
        <v>20</v>
      </c>
      <c r="AL170" s="36"/>
      <c r="AM170" s="36"/>
      <c r="AN170" s="36"/>
      <c r="AO170" s="36"/>
      <c r="AP170" s="36"/>
      <c r="AQ170" s="31">
        <v>4007690015</v>
      </c>
      <c r="AR170" s="31">
        <v>1984469060</v>
      </c>
      <c r="AS170" s="31">
        <v>2023220955</v>
      </c>
      <c r="AT170" s="32">
        <v>0</v>
      </c>
      <c r="AU170" s="31">
        <v>987666989</v>
      </c>
      <c r="AV170" s="31">
        <v>996802071</v>
      </c>
      <c r="AW170" s="31">
        <v>95993080</v>
      </c>
      <c r="AX170" s="31">
        <v>891673909</v>
      </c>
      <c r="AY170" s="31">
        <v>95993080</v>
      </c>
      <c r="AZ170" s="32">
        <v>0</v>
      </c>
      <c r="BA170" s="31">
        <v>95993080</v>
      </c>
      <c r="BB170" s="32">
        <v>0</v>
      </c>
      <c r="BC170" s="32">
        <v>0</v>
      </c>
      <c r="BD170" s="29">
        <f t="shared" si="24"/>
        <v>0.24644295973574692</v>
      </c>
      <c r="BE170" s="29">
        <f t="shared" si="25"/>
        <v>2.395222176383819E-2</v>
      </c>
    </row>
    <row r="171" spans="2:57" ht="18" customHeight="1" x14ac:dyDescent="0.3">
      <c r="B171" s="35" t="s">
        <v>129</v>
      </c>
      <c r="C171" s="36"/>
      <c r="D171" s="35" t="s">
        <v>162</v>
      </c>
      <c r="E171" s="36"/>
      <c r="F171" s="35" t="s">
        <v>133</v>
      </c>
      <c r="G171" s="36"/>
      <c r="H171" s="35" t="s">
        <v>178</v>
      </c>
      <c r="I171" s="36"/>
      <c r="J171" s="35" t="s">
        <v>137</v>
      </c>
      <c r="K171" s="36"/>
      <c r="L171" s="36"/>
      <c r="M171" s="35" t="s">
        <v>184</v>
      </c>
      <c r="N171" s="36"/>
      <c r="O171" s="36"/>
      <c r="P171" s="35" t="s">
        <v>45</v>
      </c>
      <c r="Q171" s="36"/>
      <c r="R171" s="35"/>
      <c r="S171" s="36"/>
      <c r="T171" s="37" t="s">
        <v>188</v>
      </c>
      <c r="U171" s="36"/>
      <c r="V171" s="36"/>
      <c r="W171" s="36"/>
      <c r="X171" s="36"/>
      <c r="Y171" s="36"/>
      <c r="Z171" s="36"/>
      <c r="AA171" s="36"/>
      <c r="AB171" s="35" t="s">
        <v>17</v>
      </c>
      <c r="AC171" s="36"/>
      <c r="AD171" s="36"/>
      <c r="AE171" s="36"/>
      <c r="AF171" s="36"/>
      <c r="AG171" s="35" t="s">
        <v>18</v>
      </c>
      <c r="AH171" s="36"/>
      <c r="AI171" s="36"/>
      <c r="AJ171" s="30" t="s">
        <v>19</v>
      </c>
      <c r="AK171" s="38" t="s">
        <v>20</v>
      </c>
      <c r="AL171" s="36"/>
      <c r="AM171" s="36"/>
      <c r="AN171" s="36"/>
      <c r="AO171" s="36"/>
      <c r="AP171" s="36"/>
      <c r="AQ171" s="31">
        <v>2574049820</v>
      </c>
      <c r="AR171" s="32">
        <v>0</v>
      </c>
      <c r="AS171" s="31">
        <v>2574049820</v>
      </c>
      <c r="AT171" s="32">
        <v>0</v>
      </c>
      <c r="AU171" s="32">
        <v>0</v>
      </c>
      <c r="AV171" s="32">
        <v>0</v>
      </c>
      <c r="AW171" s="32">
        <v>0</v>
      </c>
      <c r="AX171" s="32">
        <v>0</v>
      </c>
      <c r="AY171" s="32">
        <v>0</v>
      </c>
      <c r="AZ171" s="32">
        <v>0</v>
      </c>
      <c r="BA171" s="32">
        <v>0</v>
      </c>
      <c r="BB171" s="32">
        <v>0</v>
      </c>
      <c r="BC171" s="32">
        <v>0</v>
      </c>
      <c r="BD171" s="29">
        <f t="shared" si="24"/>
        <v>0</v>
      </c>
      <c r="BE171" s="29">
        <f t="shared" si="25"/>
        <v>0</v>
      </c>
    </row>
    <row r="172" spans="2:57" ht="18" customHeight="1" x14ac:dyDescent="0.3">
      <c r="B172" s="1" t="s">
        <v>0</v>
      </c>
      <c r="C172" s="1" t="s">
        <v>0</v>
      </c>
      <c r="D172" s="1" t="s">
        <v>0</v>
      </c>
      <c r="E172" s="1" t="s">
        <v>0</v>
      </c>
      <c r="F172" s="1" t="s">
        <v>0</v>
      </c>
      <c r="G172" s="1" t="s">
        <v>0</v>
      </c>
      <c r="H172" s="1" t="s">
        <v>0</v>
      </c>
      <c r="I172" s="1" t="s">
        <v>0</v>
      </c>
      <c r="J172" s="1" t="s">
        <v>0</v>
      </c>
      <c r="K172" s="33" t="s">
        <v>0</v>
      </c>
      <c r="L172" s="34"/>
      <c r="M172" s="33" t="s">
        <v>0</v>
      </c>
      <c r="N172" s="34"/>
      <c r="O172" s="1" t="s">
        <v>0</v>
      </c>
      <c r="P172" s="1" t="s">
        <v>0</v>
      </c>
      <c r="Q172" s="1" t="s">
        <v>0</v>
      </c>
      <c r="R172" s="1" t="s">
        <v>0</v>
      </c>
      <c r="S172" s="1" t="s">
        <v>0</v>
      </c>
      <c r="T172" s="1" t="s">
        <v>0</v>
      </c>
      <c r="U172" s="1" t="s">
        <v>0</v>
      </c>
      <c r="V172" s="1" t="s">
        <v>0</v>
      </c>
      <c r="W172" s="1" t="s">
        <v>0</v>
      </c>
      <c r="X172" s="1" t="s">
        <v>0</v>
      </c>
      <c r="Y172" s="1" t="s">
        <v>0</v>
      </c>
      <c r="Z172" s="1" t="s">
        <v>0</v>
      </c>
      <c r="AA172" s="1" t="s">
        <v>0</v>
      </c>
      <c r="AB172" s="33" t="s">
        <v>0</v>
      </c>
      <c r="AC172" s="34"/>
      <c r="AD172" s="33" t="s">
        <v>0</v>
      </c>
      <c r="AE172" s="34"/>
      <c r="AF172" s="1" t="s">
        <v>0</v>
      </c>
      <c r="AG172" s="1" t="s">
        <v>0</v>
      </c>
      <c r="AH172" s="1" t="s">
        <v>0</v>
      </c>
      <c r="AI172" s="1" t="s">
        <v>0</v>
      </c>
      <c r="AJ172" s="1" t="s">
        <v>0</v>
      </c>
      <c r="AK172" s="1" t="s">
        <v>0</v>
      </c>
      <c r="AL172" s="1" t="s">
        <v>0</v>
      </c>
      <c r="AM172" s="1" t="s">
        <v>0</v>
      </c>
      <c r="AN172" s="33" t="s">
        <v>0</v>
      </c>
      <c r="AO172" s="34"/>
      <c r="AP172" s="34"/>
      <c r="AQ172" s="1" t="s">
        <v>0</v>
      </c>
      <c r="AR172" s="1" t="s">
        <v>0</v>
      </c>
      <c r="AS172" s="1" t="s">
        <v>0</v>
      </c>
      <c r="AT172" s="1" t="s">
        <v>0</v>
      </c>
      <c r="AU172" s="1" t="s">
        <v>0</v>
      </c>
      <c r="AV172" s="1" t="s">
        <v>0</v>
      </c>
      <c r="AW172" s="1" t="s">
        <v>0</v>
      </c>
      <c r="AX172" s="1" t="s">
        <v>0</v>
      </c>
      <c r="AY172" s="1" t="s">
        <v>0</v>
      </c>
      <c r="AZ172" s="1" t="s">
        <v>0</v>
      </c>
      <c r="BA172" s="1" t="s">
        <v>0</v>
      </c>
      <c r="BB172" s="1" t="s">
        <v>0</v>
      </c>
      <c r="BC172" s="1" t="s">
        <v>0</v>
      </c>
    </row>
    <row r="173" spans="2:57" ht="0" hidden="1" customHeight="1" x14ac:dyDescent="0.3"/>
  </sheetData>
  <mergeCells count="1687">
    <mergeCell ref="B32:G32"/>
    <mergeCell ref="H32:AP32"/>
    <mergeCell ref="B23:G23"/>
    <mergeCell ref="H23:AP23"/>
    <mergeCell ref="B24:G24"/>
    <mergeCell ref="H24:AP24"/>
    <mergeCell ref="B25:G25"/>
    <mergeCell ref="H25:AP25"/>
    <mergeCell ref="B26:G26"/>
    <mergeCell ref="H26:AP26"/>
    <mergeCell ref="B27:G27"/>
    <mergeCell ref="H27:AP27"/>
    <mergeCell ref="B28:G28"/>
    <mergeCell ref="H28:AP28"/>
    <mergeCell ref="B29:G29"/>
    <mergeCell ref="H29:AP29"/>
    <mergeCell ref="B30:G30"/>
    <mergeCell ref="H30:AP30"/>
    <mergeCell ref="B31:G31"/>
    <mergeCell ref="H31:AP31"/>
    <mergeCell ref="B12:AP12"/>
    <mergeCell ref="B13:G13"/>
    <mergeCell ref="H13:AP13"/>
    <mergeCell ref="B14:G14"/>
    <mergeCell ref="H14:AP14"/>
    <mergeCell ref="B15:G15"/>
    <mergeCell ref="H15:AP15"/>
    <mergeCell ref="B16:G16"/>
    <mergeCell ref="H16:AP16"/>
    <mergeCell ref="B17:G17"/>
    <mergeCell ref="H17:AP17"/>
    <mergeCell ref="B19:AP19"/>
    <mergeCell ref="B20:G20"/>
    <mergeCell ref="H20:AP20"/>
    <mergeCell ref="B21:G21"/>
    <mergeCell ref="H21:AP21"/>
    <mergeCell ref="B22:G22"/>
    <mergeCell ref="H22:AP22"/>
    <mergeCell ref="B36:C36"/>
    <mergeCell ref="D36:E36"/>
    <mergeCell ref="F36:G36"/>
    <mergeCell ref="H36:I36"/>
    <mergeCell ref="J36:L36"/>
    <mergeCell ref="M36:O36"/>
    <mergeCell ref="P36:Q36"/>
    <mergeCell ref="R36:S36"/>
    <mergeCell ref="T36:AA36"/>
    <mergeCell ref="AB36:AF36"/>
    <mergeCell ref="AG36:AI36"/>
    <mergeCell ref="AK36:AP36"/>
    <mergeCell ref="B35:C35"/>
    <mergeCell ref="D35:E35"/>
    <mergeCell ref="F35:G35"/>
    <mergeCell ref="H35:I35"/>
    <mergeCell ref="J35:L35"/>
    <mergeCell ref="M35:O35"/>
    <mergeCell ref="P35:Q35"/>
    <mergeCell ref="R35:S35"/>
    <mergeCell ref="T35:AA35"/>
    <mergeCell ref="AB35:AF35"/>
    <mergeCell ref="AG35:AI35"/>
    <mergeCell ref="AK35:AP35"/>
    <mergeCell ref="AK37:AP37"/>
    <mergeCell ref="B38:C38"/>
    <mergeCell ref="D38:E38"/>
    <mergeCell ref="F38:G38"/>
    <mergeCell ref="H38:I38"/>
    <mergeCell ref="J38:L38"/>
    <mergeCell ref="M38:O38"/>
    <mergeCell ref="P38:Q38"/>
    <mergeCell ref="R38:S38"/>
    <mergeCell ref="T38:AA38"/>
    <mergeCell ref="AB38:AF38"/>
    <mergeCell ref="AG38:AI38"/>
    <mergeCell ref="AK38:AP38"/>
    <mergeCell ref="M37:O37"/>
    <mergeCell ref="P37:Q37"/>
    <mergeCell ref="R37:S37"/>
    <mergeCell ref="T37:AA37"/>
    <mergeCell ref="AB37:AF37"/>
    <mergeCell ref="B37:C37"/>
    <mergeCell ref="D37:E37"/>
    <mergeCell ref="F37:G37"/>
    <mergeCell ref="H37:I37"/>
    <mergeCell ref="J37:L37"/>
    <mergeCell ref="B40:C40"/>
    <mergeCell ref="D40:E40"/>
    <mergeCell ref="F40:G40"/>
    <mergeCell ref="H40:I40"/>
    <mergeCell ref="J40:L40"/>
    <mergeCell ref="B39:C39"/>
    <mergeCell ref="D39:E39"/>
    <mergeCell ref="F39:G39"/>
    <mergeCell ref="H39:I39"/>
    <mergeCell ref="J39:L39"/>
    <mergeCell ref="M39:O39"/>
    <mergeCell ref="P39:Q39"/>
    <mergeCell ref="R39:S39"/>
    <mergeCell ref="T39:AA39"/>
    <mergeCell ref="AB39:AF39"/>
    <mergeCell ref="AG37:AI37"/>
    <mergeCell ref="AG39:AI39"/>
    <mergeCell ref="AK39:AP39"/>
    <mergeCell ref="B42:C42"/>
    <mergeCell ref="D42:E42"/>
    <mergeCell ref="F42:G42"/>
    <mergeCell ref="H42:I42"/>
    <mergeCell ref="J42:L42"/>
    <mergeCell ref="M42:O42"/>
    <mergeCell ref="P42:Q42"/>
    <mergeCell ref="R42:S42"/>
    <mergeCell ref="T42:AA42"/>
    <mergeCell ref="AB42:AF42"/>
    <mergeCell ref="AG42:AI42"/>
    <mergeCell ref="AK42:AP42"/>
    <mergeCell ref="AG40:AI40"/>
    <mergeCell ref="AK40:AP40"/>
    <mergeCell ref="B41:C41"/>
    <mergeCell ref="D41:E41"/>
    <mergeCell ref="F41:G41"/>
    <mergeCell ref="H41:I41"/>
    <mergeCell ref="J41:L41"/>
    <mergeCell ref="M41:O41"/>
    <mergeCell ref="P41:Q41"/>
    <mergeCell ref="R41:S41"/>
    <mergeCell ref="T41:AA41"/>
    <mergeCell ref="AB41:AF41"/>
    <mergeCell ref="AG41:AI41"/>
    <mergeCell ref="AK41:AP41"/>
    <mergeCell ref="M40:O40"/>
    <mergeCell ref="P40:Q40"/>
    <mergeCell ref="R40:S40"/>
    <mergeCell ref="T40:AA40"/>
    <mergeCell ref="AB40:AF40"/>
    <mergeCell ref="AK43:AP43"/>
    <mergeCell ref="B44:C44"/>
    <mergeCell ref="D44:E44"/>
    <mergeCell ref="F44:G44"/>
    <mergeCell ref="H44:I44"/>
    <mergeCell ref="J44:L44"/>
    <mergeCell ref="M44:O44"/>
    <mergeCell ref="P44:Q44"/>
    <mergeCell ref="R44:S44"/>
    <mergeCell ref="T44:AA44"/>
    <mergeCell ref="AB44:AF44"/>
    <mergeCell ref="AG44:AI44"/>
    <mergeCell ref="AK44:AP44"/>
    <mergeCell ref="M43:O43"/>
    <mergeCell ref="P43:Q43"/>
    <mergeCell ref="R43:S43"/>
    <mergeCell ref="T43:AA43"/>
    <mergeCell ref="AB43:AF43"/>
    <mergeCell ref="B43:C43"/>
    <mergeCell ref="D43:E43"/>
    <mergeCell ref="F43:G43"/>
    <mergeCell ref="H43:I43"/>
    <mergeCell ref="J43:L43"/>
    <mergeCell ref="B46:C46"/>
    <mergeCell ref="D46:E46"/>
    <mergeCell ref="F46:G46"/>
    <mergeCell ref="H46:I46"/>
    <mergeCell ref="J46:L46"/>
    <mergeCell ref="B45:C45"/>
    <mergeCell ref="D45:E45"/>
    <mergeCell ref="F45:G45"/>
    <mergeCell ref="H45:I45"/>
    <mergeCell ref="J45:L45"/>
    <mergeCell ref="M45:O45"/>
    <mergeCell ref="P45:Q45"/>
    <mergeCell ref="R45:S45"/>
    <mergeCell ref="T45:AA45"/>
    <mergeCell ref="AB45:AF45"/>
    <mergeCell ref="AG43:AI43"/>
    <mergeCell ref="AG45:AI45"/>
    <mergeCell ref="AK45:AP45"/>
    <mergeCell ref="B48:C48"/>
    <mergeCell ref="D48:E48"/>
    <mergeCell ref="F48:G48"/>
    <mergeCell ref="H48:I48"/>
    <mergeCell ref="J48:L48"/>
    <mergeCell ref="M48:O48"/>
    <mergeCell ref="P48:Q48"/>
    <mergeCell ref="R48:S48"/>
    <mergeCell ref="T48:AA48"/>
    <mergeCell ref="AB48:AF48"/>
    <mergeCell ref="AG48:AI48"/>
    <mergeCell ref="AK48:AP48"/>
    <mergeCell ref="AG46:AI46"/>
    <mergeCell ref="AK46:AP46"/>
    <mergeCell ref="B47:C47"/>
    <mergeCell ref="D47:E47"/>
    <mergeCell ref="F47:G47"/>
    <mergeCell ref="H47:I47"/>
    <mergeCell ref="J47:L47"/>
    <mergeCell ref="M47:O47"/>
    <mergeCell ref="P47:Q47"/>
    <mergeCell ref="R47:S47"/>
    <mergeCell ref="T47:AA47"/>
    <mergeCell ref="AB47:AF47"/>
    <mergeCell ref="AG47:AI47"/>
    <mergeCell ref="AK47:AP47"/>
    <mergeCell ref="M46:O46"/>
    <mergeCell ref="P46:Q46"/>
    <mergeCell ref="R46:S46"/>
    <mergeCell ref="T46:AA46"/>
    <mergeCell ref="AB46:AF46"/>
    <mergeCell ref="AK49:AP49"/>
    <mergeCell ref="B50:C50"/>
    <mergeCell ref="D50:E50"/>
    <mergeCell ref="F50:G50"/>
    <mergeCell ref="H50:I50"/>
    <mergeCell ref="J50:L50"/>
    <mergeCell ref="M50:O50"/>
    <mergeCell ref="P50:Q50"/>
    <mergeCell ref="R50:S50"/>
    <mergeCell ref="T50:AA50"/>
    <mergeCell ref="AB50:AF50"/>
    <mergeCell ref="AG50:AI50"/>
    <mergeCell ref="AK50:AP50"/>
    <mergeCell ref="M49:O49"/>
    <mergeCell ref="P49:Q49"/>
    <mergeCell ref="R49:S49"/>
    <mergeCell ref="T49:AA49"/>
    <mergeCell ref="AB49:AF49"/>
    <mergeCell ref="B49:C49"/>
    <mergeCell ref="D49:E49"/>
    <mergeCell ref="F49:G49"/>
    <mergeCell ref="H49:I49"/>
    <mergeCell ref="J49:L49"/>
    <mergeCell ref="B52:C52"/>
    <mergeCell ref="D52:E52"/>
    <mergeCell ref="F52:G52"/>
    <mergeCell ref="H52:I52"/>
    <mergeCell ref="J52:L52"/>
    <mergeCell ref="B51:C51"/>
    <mergeCell ref="D51:E51"/>
    <mergeCell ref="F51:G51"/>
    <mergeCell ref="H51:I51"/>
    <mergeCell ref="J51:L51"/>
    <mergeCell ref="M51:O51"/>
    <mergeCell ref="P51:Q51"/>
    <mergeCell ref="R51:S51"/>
    <mergeCell ref="T51:AA51"/>
    <mergeCell ref="AB51:AF51"/>
    <mergeCell ref="AG49:AI49"/>
    <mergeCell ref="AG51:AI51"/>
    <mergeCell ref="AK51:AP51"/>
    <mergeCell ref="B54:C54"/>
    <mergeCell ref="D54:E54"/>
    <mergeCell ref="F54:G54"/>
    <mergeCell ref="H54:I54"/>
    <mergeCell ref="J54:L54"/>
    <mergeCell ref="M54:O54"/>
    <mergeCell ref="P54:Q54"/>
    <mergeCell ref="R54:S54"/>
    <mergeCell ref="T54:AA54"/>
    <mergeCell ref="AB54:AF54"/>
    <mergeCell ref="AG54:AI54"/>
    <mergeCell ref="AK54:AP54"/>
    <mergeCell ref="AG52:AI52"/>
    <mergeCell ref="AK52:AP52"/>
    <mergeCell ref="B53:C53"/>
    <mergeCell ref="D53:E53"/>
    <mergeCell ref="F53:G53"/>
    <mergeCell ref="H53:I53"/>
    <mergeCell ref="J53:L53"/>
    <mergeCell ref="M53:O53"/>
    <mergeCell ref="P53:Q53"/>
    <mergeCell ref="R53:S53"/>
    <mergeCell ref="T53:AA53"/>
    <mergeCell ref="AB53:AF53"/>
    <mergeCell ref="AG53:AI53"/>
    <mergeCell ref="AK53:AP53"/>
    <mergeCell ref="M52:O52"/>
    <mergeCell ref="P52:Q52"/>
    <mergeCell ref="R52:S52"/>
    <mergeCell ref="T52:AA52"/>
    <mergeCell ref="AB52:AF52"/>
    <mergeCell ref="AK55:AP55"/>
    <mergeCell ref="B56:C56"/>
    <mergeCell ref="D56:E56"/>
    <mergeCell ref="F56:G56"/>
    <mergeCell ref="H56:I56"/>
    <mergeCell ref="J56:L56"/>
    <mergeCell ref="M56:O56"/>
    <mergeCell ref="P56:Q56"/>
    <mergeCell ref="R56:S56"/>
    <mergeCell ref="T56:AA56"/>
    <mergeCell ref="AB56:AF56"/>
    <mergeCell ref="AG56:AI56"/>
    <mergeCell ref="AK56:AP56"/>
    <mergeCell ref="M55:O55"/>
    <mergeCell ref="P55:Q55"/>
    <mergeCell ref="R55:S55"/>
    <mergeCell ref="T55:AA55"/>
    <mergeCell ref="AB55:AF55"/>
    <mergeCell ref="B55:C55"/>
    <mergeCell ref="D55:E55"/>
    <mergeCell ref="F55:G55"/>
    <mergeCell ref="H55:I55"/>
    <mergeCell ref="J55:L55"/>
    <mergeCell ref="B58:C58"/>
    <mergeCell ref="D58:E58"/>
    <mergeCell ref="F58:G58"/>
    <mergeCell ref="H58:I58"/>
    <mergeCell ref="J58:L58"/>
    <mergeCell ref="B57:C57"/>
    <mergeCell ref="D57:E57"/>
    <mergeCell ref="F57:G57"/>
    <mergeCell ref="H57:I57"/>
    <mergeCell ref="J57:L57"/>
    <mergeCell ref="M57:O57"/>
    <mergeCell ref="P57:Q57"/>
    <mergeCell ref="R57:S57"/>
    <mergeCell ref="T57:AA57"/>
    <mergeCell ref="AB57:AF57"/>
    <mergeCell ref="AG55:AI55"/>
    <mergeCell ref="AG57:AI57"/>
    <mergeCell ref="AK57:AP57"/>
    <mergeCell ref="B60:C60"/>
    <mergeCell ref="D60:E60"/>
    <mergeCell ref="F60:G60"/>
    <mergeCell ref="H60:I60"/>
    <mergeCell ref="J60:L60"/>
    <mergeCell ref="M60:O60"/>
    <mergeCell ref="P60:Q60"/>
    <mergeCell ref="R60:S60"/>
    <mergeCell ref="T60:AA60"/>
    <mergeCell ref="AB60:AF60"/>
    <mergeCell ref="AG60:AI60"/>
    <mergeCell ref="AK60:AP60"/>
    <mergeCell ref="AG58:AI58"/>
    <mergeCell ref="AK58:AP58"/>
    <mergeCell ref="B59:C59"/>
    <mergeCell ref="D59:E59"/>
    <mergeCell ref="F59:G59"/>
    <mergeCell ref="H59:I59"/>
    <mergeCell ref="J59:L59"/>
    <mergeCell ref="M59:O59"/>
    <mergeCell ref="P59:Q59"/>
    <mergeCell ref="R59:S59"/>
    <mergeCell ref="T59:AA59"/>
    <mergeCell ref="AB59:AF59"/>
    <mergeCell ref="AG59:AI59"/>
    <mergeCell ref="AK59:AP59"/>
    <mergeCell ref="M58:O58"/>
    <mergeCell ref="P58:Q58"/>
    <mergeCell ref="R58:S58"/>
    <mergeCell ref="T58:AA58"/>
    <mergeCell ref="AB58:AF58"/>
    <mergeCell ref="AK61:AP61"/>
    <mergeCell ref="B62:C62"/>
    <mergeCell ref="D62:E62"/>
    <mergeCell ref="F62:G62"/>
    <mergeCell ref="H62:I62"/>
    <mergeCell ref="J62:L62"/>
    <mergeCell ref="M62:O62"/>
    <mergeCell ref="P62:Q62"/>
    <mergeCell ref="R62:S62"/>
    <mergeCell ref="T62:AA62"/>
    <mergeCell ref="AB62:AF62"/>
    <mergeCell ref="AG62:AI62"/>
    <mergeCell ref="AK62:AP62"/>
    <mergeCell ref="M61:O61"/>
    <mergeCell ref="P61:Q61"/>
    <mergeCell ref="R61:S61"/>
    <mergeCell ref="T61:AA61"/>
    <mergeCell ref="AB61:AF61"/>
    <mergeCell ref="B61:C61"/>
    <mergeCell ref="D61:E61"/>
    <mergeCell ref="F61:G61"/>
    <mergeCell ref="H61:I61"/>
    <mergeCell ref="J61:L61"/>
    <mergeCell ref="B64:C64"/>
    <mergeCell ref="D64:E64"/>
    <mergeCell ref="F64:G64"/>
    <mergeCell ref="H64:I64"/>
    <mergeCell ref="J64:L64"/>
    <mergeCell ref="B63:C63"/>
    <mergeCell ref="D63:E63"/>
    <mergeCell ref="F63:G63"/>
    <mergeCell ref="H63:I63"/>
    <mergeCell ref="J63:L63"/>
    <mergeCell ref="M63:O63"/>
    <mergeCell ref="P63:Q63"/>
    <mergeCell ref="R63:S63"/>
    <mergeCell ref="T63:AA63"/>
    <mergeCell ref="AB63:AF63"/>
    <mergeCell ref="AG61:AI61"/>
    <mergeCell ref="AG63:AI63"/>
    <mergeCell ref="AK63:AP63"/>
    <mergeCell ref="B66:C66"/>
    <mergeCell ref="D66:E66"/>
    <mergeCell ref="F66:G66"/>
    <mergeCell ref="H66:I66"/>
    <mergeCell ref="J66:L66"/>
    <mergeCell ref="M66:O66"/>
    <mergeCell ref="P66:Q66"/>
    <mergeCell ref="R66:S66"/>
    <mergeCell ref="T66:AA66"/>
    <mergeCell ref="AB66:AF66"/>
    <mergeCell ref="AG66:AI66"/>
    <mergeCell ref="AK66:AP66"/>
    <mergeCell ref="AG64:AI64"/>
    <mergeCell ref="AK64:AP64"/>
    <mergeCell ref="B65:C65"/>
    <mergeCell ref="D65:E65"/>
    <mergeCell ref="F65:G65"/>
    <mergeCell ref="H65:I65"/>
    <mergeCell ref="J65:L65"/>
    <mergeCell ref="M65:O65"/>
    <mergeCell ref="P65:Q65"/>
    <mergeCell ref="R65:S65"/>
    <mergeCell ref="T65:AA65"/>
    <mergeCell ref="AB65:AF65"/>
    <mergeCell ref="AG65:AI65"/>
    <mergeCell ref="AK65:AP65"/>
    <mergeCell ref="M64:O64"/>
    <mergeCell ref="P64:Q64"/>
    <mergeCell ref="R64:S64"/>
    <mergeCell ref="T64:AA64"/>
    <mergeCell ref="AB64:AF64"/>
    <mergeCell ref="AK67:AP67"/>
    <mergeCell ref="B68:C68"/>
    <mergeCell ref="D68:E68"/>
    <mergeCell ref="F68:G68"/>
    <mergeCell ref="H68:I68"/>
    <mergeCell ref="J68:L68"/>
    <mergeCell ref="M68:O68"/>
    <mergeCell ref="P68:Q68"/>
    <mergeCell ref="R68:S68"/>
    <mergeCell ref="T68:AA68"/>
    <mergeCell ref="AB68:AF68"/>
    <mergeCell ref="AG68:AI68"/>
    <mergeCell ref="AK68:AP68"/>
    <mergeCell ref="M67:O67"/>
    <mergeCell ref="P67:Q67"/>
    <mergeCell ref="R67:S67"/>
    <mergeCell ref="T67:AA67"/>
    <mergeCell ref="AB67:AF67"/>
    <mergeCell ref="B67:C67"/>
    <mergeCell ref="D67:E67"/>
    <mergeCell ref="F67:G67"/>
    <mergeCell ref="H67:I67"/>
    <mergeCell ref="J67:L67"/>
    <mergeCell ref="B70:C70"/>
    <mergeCell ref="D70:E70"/>
    <mergeCell ref="F70:G70"/>
    <mergeCell ref="H70:I70"/>
    <mergeCell ref="J70:L70"/>
    <mergeCell ref="B69:C69"/>
    <mergeCell ref="D69:E69"/>
    <mergeCell ref="F69:G69"/>
    <mergeCell ref="H69:I69"/>
    <mergeCell ref="J69:L69"/>
    <mergeCell ref="M69:O69"/>
    <mergeCell ref="P69:Q69"/>
    <mergeCell ref="R69:S69"/>
    <mergeCell ref="T69:AA69"/>
    <mergeCell ref="AB69:AF69"/>
    <mergeCell ref="AG67:AI67"/>
    <mergeCell ref="AG69:AI69"/>
    <mergeCell ref="AK69:AP69"/>
    <mergeCell ref="B72:C72"/>
    <mergeCell ref="D72:E72"/>
    <mergeCell ref="F72:G72"/>
    <mergeCell ref="H72:I72"/>
    <mergeCell ref="J72:L72"/>
    <mergeCell ref="M72:O72"/>
    <mergeCell ref="P72:Q72"/>
    <mergeCell ref="R72:S72"/>
    <mergeCell ref="T72:AA72"/>
    <mergeCell ref="AB72:AF72"/>
    <mergeCell ref="AG72:AI72"/>
    <mergeCell ref="AK72:AP72"/>
    <mergeCell ref="AG70:AI70"/>
    <mergeCell ref="AK70:AP70"/>
    <mergeCell ref="B71:C71"/>
    <mergeCell ref="D71:E71"/>
    <mergeCell ref="F71:G71"/>
    <mergeCell ref="H71:I71"/>
    <mergeCell ref="J71:L71"/>
    <mergeCell ref="M71:O71"/>
    <mergeCell ref="P71:Q71"/>
    <mergeCell ref="R71:S71"/>
    <mergeCell ref="T71:AA71"/>
    <mergeCell ref="AB71:AF71"/>
    <mergeCell ref="AG71:AI71"/>
    <mergeCell ref="AK71:AP71"/>
    <mergeCell ref="M70:O70"/>
    <mergeCell ref="P70:Q70"/>
    <mergeCell ref="R70:S70"/>
    <mergeCell ref="T70:AA70"/>
    <mergeCell ref="AB70:AF70"/>
    <mergeCell ref="AK73:AP73"/>
    <mergeCell ref="B74:C74"/>
    <mergeCell ref="D74:E74"/>
    <mergeCell ref="F74:G74"/>
    <mergeCell ref="H74:I74"/>
    <mergeCell ref="J74:L74"/>
    <mergeCell ref="M74:O74"/>
    <mergeCell ref="P74:Q74"/>
    <mergeCell ref="R74:S74"/>
    <mergeCell ref="T74:AA74"/>
    <mergeCell ref="AB74:AF74"/>
    <mergeCell ref="AG74:AI74"/>
    <mergeCell ref="AK74:AP74"/>
    <mergeCell ref="M73:O73"/>
    <mergeCell ref="P73:Q73"/>
    <mergeCell ref="R73:S73"/>
    <mergeCell ref="T73:AA73"/>
    <mergeCell ref="AB73:AF73"/>
    <mergeCell ref="B73:C73"/>
    <mergeCell ref="D73:E73"/>
    <mergeCell ref="F73:G73"/>
    <mergeCell ref="H73:I73"/>
    <mergeCell ref="J73:L73"/>
    <mergeCell ref="B76:C76"/>
    <mergeCell ref="D76:E76"/>
    <mergeCell ref="F76:G76"/>
    <mergeCell ref="H76:I76"/>
    <mergeCell ref="J76:L76"/>
    <mergeCell ref="B75:C75"/>
    <mergeCell ref="D75:E75"/>
    <mergeCell ref="F75:G75"/>
    <mergeCell ref="H75:I75"/>
    <mergeCell ref="J75:L75"/>
    <mergeCell ref="M75:O75"/>
    <mergeCell ref="P75:Q75"/>
    <mergeCell ref="R75:S75"/>
    <mergeCell ref="T75:AA75"/>
    <mergeCell ref="AB75:AF75"/>
    <mergeCell ref="AG73:AI73"/>
    <mergeCell ref="AG75:AI75"/>
    <mergeCell ref="AK75:AP75"/>
    <mergeCell ref="B78:C78"/>
    <mergeCell ref="D78:E78"/>
    <mergeCell ref="F78:G78"/>
    <mergeCell ref="H78:I78"/>
    <mergeCell ref="J78:L78"/>
    <mergeCell ref="M78:O78"/>
    <mergeCell ref="P78:Q78"/>
    <mergeCell ref="R78:S78"/>
    <mergeCell ref="T78:AA78"/>
    <mergeCell ref="AB78:AF78"/>
    <mergeCell ref="AG78:AI78"/>
    <mergeCell ref="AK78:AP78"/>
    <mergeCell ref="AG76:AI76"/>
    <mergeCell ref="AK76:AP76"/>
    <mergeCell ref="B77:C77"/>
    <mergeCell ref="D77:E77"/>
    <mergeCell ref="F77:G77"/>
    <mergeCell ref="H77:I77"/>
    <mergeCell ref="J77:L77"/>
    <mergeCell ref="M77:O77"/>
    <mergeCell ref="P77:Q77"/>
    <mergeCell ref="R77:S77"/>
    <mergeCell ref="T77:AA77"/>
    <mergeCell ref="AB77:AF77"/>
    <mergeCell ref="AG77:AI77"/>
    <mergeCell ref="AK77:AP77"/>
    <mergeCell ref="M76:O76"/>
    <mergeCell ref="P76:Q76"/>
    <mergeCell ref="R76:S76"/>
    <mergeCell ref="T76:AA76"/>
    <mergeCell ref="AB76:AF76"/>
    <mergeCell ref="AK79:AP79"/>
    <mergeCell ref="B80:C80"/>
    <mergeCell ref="D80:E80"/>
    <mergeCell ref="F80:G80"/>
    <mergeCell ref="H80:I80"/>
    <mergeCell ref="J80:L80"/>
    <mergeCell ref="M80:O80"/>
    <mergeCell ref="P80:Q80"/>
    <mergeCell ref="R80:S80"/>
    <mergeCell ref="T80:AA80"/>
    <mergeCell ref="AB80:AF80"/>
    <mergeCell ref="AG80:AI80"/>
    <mergeCell ref="AK80:AP80"/>
    <mergeCell ref="M79:O79"/>
    <mergeCell ref="P79:Q79"/>
    <mergeCell ref="R79:S79"/>
    <mergeCell ref="T79:AA79"/>
    <mergeCell ref="AB79:AF79"/>
    <mergeCell ref="B79:C79"/>
    <mergeCell ref="D79:E79"/>
    <mergeCell ref="F79:G79"/>
    <mergeCell ref="H79:I79"/>
    <mergeCell ref="J79:L79"/>
    <mergeCell ref="B82:C82"/>
    <mergeCell ref="D82:E82"/>
    <mergeCell ref="F82:G82"/>
    <mergeCell ref="H82:I82"/>
    <mergeCell ref="J82:L82"/>
    <mergeCell ref="B81:C81"/>
    <mergeCell ref="D81:E81"/>
    <mergeCell ref="F81:G81"/>
    <mergeCell ref="H81:I81"/>
    <mergeCell ref="J81:L81"/>
    <mergeCell ref="M81:O81"/>
    <mergeCell ref="P81:Q81"/>
    <mergeCell ref="R81:S81"/>
    <mergeCell ref="T81:AA81"/>
    <mergeCell ref="AB81:AF81"/>
    <mergeCell ref="AG79:AI79"/>
    <mergeCell ref="AG81:AI81"/>
    <mergeCell ref="AK81:AP81"/>
    <mergeCell ref="B84:C84"/>
    <mergeCell ref="D84:E84"/>
    <mergeCell ref="F84:G84"/>
    <mergeCell ref="H84:I84"/>
    <mergeCell ref="J84:L84"/>
    <mergeCell ref="M84:O84"/>
    <mergeCell ref="P84:Q84"/>
    <mergeCell ref="R84:S84"/>
    <mergeCell ref="T84:AA84"/>
    <mergeCell ref="AB84:AF84"/>
    <mergeCell ref="AG84:AI84"/>
    <mergeCell ref="AK84:AP84"/>
    <mergeCell ref="AG82:AI82"/>
    <mergeCell ref="AK82:AP82"/>
    <mergeCell ref="B83:C83"/>
    <mergeCell ref="D83:E83"/>
    <mergeCell ref="F83:G83"/>
    <mergeCell ref="H83:I83"/>
    <mergeCell ref="J83:L83"/>
    <mergeCell ref="M83:O83"/>
    <mergeCell ref="P83:Q83"/>
    <mergeCell ref="R83:S83"/>
    <mergeCell ref="T83:AA83"/>
    <mergeCell ref="AB83:AF83"/>
    <mergeCell ref="AG83:AI83"/>
    <mergeCell ref="AK83:AP83"/>
    <mergeCell ref="M82:O82"/>
    <mergeCell ref="P82:Q82"/>
    <mergeCell ref="R82:S82"/>
    <mergeCell ref="T82:AA82"/>
    <mergeCell ref="AB82:AF82"/>
    <mergeCell ref="AK85:AP85"/>
    <mergeCell ref="B86:C86"/>
    <mergeCell ref="D86:E86"/>
    <mergeCell ref="F86:G86"/>
    <mergeCell ref="H86:I86"/>
    <mergeCell ref="J86:L86"/>
    <mergeCell ref="M86:O86"/>
    <mergeCell ref="P86:Q86"/>
    <mergeCell ref="R86:S86"/>
    <mergeCell ref="T86:AA86"/>
    <mergeCell ref="AB86:AF86"/>
    <mergeCell ref="AG86:AI86"/>
    <mergeCell ref="AK86:AP86"/>
    <mergeCell ref="M85:O85"/>
    <mergeCell ref="P85:Q85"/>
    <mergeCell ref="R85:S85"/>
    <mergeCell ref="T85:AA85"/>
    <mergeCell ref="AB85:AF85"/>
    <mergeCell ref="B85:C85"/>
    <mergeCell ref="D85:E85"/>
    <mergeCell ref="F85:G85"/>
    <mergeCell ref="H85:I85"/>
    <mergeCell ref="J85:L85"/>
    <mergeCell ref="B88:C88"/>
    <mergeCell ref="D88:E88"/>
    <mergeCell ref="F88:G88"/>
    <mergeCell ref="H88:I88"/>
    <mergeCell ref="J88:L88"/>
    <mergeCell ref="B87:C87"/>
    <mergeCell ref="D87:E87"/>
    <mergeCell ref="F87:G87"/>
    <mergeCell ref="H87:I87"/>
    <mergeCell ref="J87:L87"/>
    <mergeCell ref="M87:O87"/>
    <mergeCell ref="P87:Q87"/>
    <mergeCell ref="R87:S87"/>
    <mergeCell ref="T87:AA87"/>
    <mergeCell ref="AB87:AF87"/>
    <mergeCell ref="AG85:AI85"/>
    <mergeCell ref="AG87:AI87"/>
    <mergeCell ref="AK87:AP87"/>
    <mergeCell ref="B90:C90"/>
    <mergeCell ref="D90:E90"/>
    <mergeCell ref="F90:G90"/>
    <mergeCell ref="H90:I90"/>
    <mergeCell ref="J90:L90"/>
    <mergeCell ref="M90:O90"/>
    <mergeCell ref="P90:Q90"/>
    <mergeCell ref="R90:S90"/>
    <mergeCell ref="T90:AA90"/>
    <mergeCell ref="AB90:AF90"/>
    <mergeCell ref="AG90:AI90"/>
    <mergeCell ref="AK90:AP90"/>
    <mergeCell ref="AG88:AI88"/>
    <mergeCell ref="AK88:AP88"/>
    <mergeCell ref="B89:C89"/>
    <mergeCell ref="D89:E89"/>
    <mergeCell ref="F89:G89"/>
    <mergeCell ref="H89:I89"/>
    <mergeCell ref="J89:L89"/>
    <mergeCell ref="M89:O89"/>
    <mergeCell ref="P89:Q89"/>
    <mergeCell ref="R89:S89"/>
    <mergeCell ref="T89:AA89"/>
    <mergeCell ref="AB89:AF89"/>
    <mergeCell ref="AG89:AI89"/>
    <mergeCell ref="AK89:AP89"/>
    <mergeCell ref="M88:O88"/>
    <mergeCell ref="P88:Q88"/>
    <mergeCell ref="R88:S88"/>
    <mergeCell ref="T88:AA88"/>
    <mergeCell ref="AB88:AF88"/>
    <mergeCell ref="AK91:AP91"/>
    <mergeCell ref="B92:C92"/>
    <mergeCell ref="D92:E92"/>
    <mergeCell ref="F92:G92"/>
    <mergeCell ref="H92:I92"/>
    <mergeCell ref="J92:L92"/>
    <mergeCell ref="M92:O92"/>
    <mergeCell ref="P92:Q92"/>
    <mergeCell ref="R92:S92"/>
    <mergeCell ref="T92:AA92"/>
    <mergeCell ref="AB92:AF92"/>
    <mergeCell ref="AG92:AI92"/>
    <mergeCell ref="AK92:AP92"/>
    <mergeCell ref="M91:O91"/>
    <mergeCell ref="P91:Q91"/>
    <mergeCell ref="R91:S91"/>
    <mergeCell ref="T91:AA91"/>
    <mergeCell ref="AB91:AF91"/>
    <mergeCell ref="B91:C91"/>
    <mergeCell ref="D91:E91"/>
    <mergeCell ref="F91:G91"/>
    <mergeCell ref="H91:I91"/>
    <mergeCell ref="J91:L91"/>
    <mergeCell ref="B94:C94"/>
    <mergeCell ref="D94:E94"/>
    <mergeCell ref="F94:G94"/>
    <mergeCell ref="H94:I94"/>
    <mergeCell ref="J94:L94"/>
    <mergeCell ref="B93:C93"/>
    <mergeCell ref="D93:E93"/>
    <mergeCell ref="F93:G93"/>
    <mergeCell ref="H93:I93"/>
    <mergeCell ref="J93:L93"/>
    <mergeCell ref="M93:O93"/>
    <mergeCell ref="P93:Q93"/>
    <mergeCell ref="R93:S93"/>
    <mergeCell ref="T93:AA93"/>
    <mergeCell ref="AB93:AF93"/>
    <mergeCell ref="AG91:AI91"/>
    <mergeCell ref="AG93:AI93"/>
    <mergeCell ref="AK93:AP93"/>
    <mergeCell ref="B96:C96"/>
    <mergeCell ref="D96:E96"/>
    <mergeCell ref="F96:G96"/>
    <mergeCell ref="H96:I96"/>
    <mergeCell ref="J96:L96"/>
    <mergeCell ref="M96:O96"/>
    <mergeCell ref="P96:Q96"/>
    <mergeCell ref="R96:S96"/>
    <mergeCell ref="T96:AA96"/>
    <mergeCell ref="AB96:AF96"/>
    <mergeCell ref="AG96:AI96"/>
    <mergeCell ref="AK96:AP96"/>
    <mergeCell ref="AG94:AI94"/>
    <mergeCell ref="AK94:AP94"/>
    <mergeCell ref="B95:C95"/>
    <mergeCell ref="D95:E95"/>
    <mergeCell ref="F95:G95"/>
    <mergeCell ref="H95:I95"/>
    <mergeCell ref="J95:L95"/>
    <mergeCell ref="M95:O95"/>
    <mergeCell ref="P95:Q95"/>
    <mergeCell ref="R95:S95"/>
    <mergeCell ref="T95:AA95"/>
    <mergeCell ref="AB95:AF95"/>
    <mergeCell ref="AG95:AI95"/>
    <mergeCell ref="AK95:AP95"/>
    <mergeCell ref="M94:O94"/>
    <mergeCell ref="P94:Q94"/>
    <mergeCell ref="R94:S94"/>
    <mergeCell ref="T94:AA94"/>
    <mergeCell ref="AB94:AF94"/>
    <mergeCell ref="AK97:AP97"/>
    <mergeCell ref="B98:C98"/>
    <mergeCell ref="D98:E98"/>
    <mergeCell ref="F98:G98"/>
    <mergeCell ref="H98:I98"/>
    <mergeCell ref="J98:L98"/>
    <mergeCell ref="M98:O98"/>
    <mergeCell ref="P98:Q98"/>
    <mergeCell ref="R98:S98"/>
    <mergeCell ref="T98:AA98"/>
    <mergeCell ref="AB98:AF98"/>
    <mergeCell ref="AG98:AI98"/>
    <mergeCell ref="AK98:AP98"/>
    <mergeCell ref="M97:O97"/>
    <mergeCell ref="P97:Q97"/>
    <mergeCell ref="R97:S97"/>
    <mergeCell ref="T97:AA97"/>
    <mergeCell ref="AB97:AF97"/>
    <mergeCell ref="B97:C97"/>
    <mergeCell ref="D97:E97"/>
    <mergeCell ref="F97:G97"/>
    <mergeCell ref="H97:I97"/>
    <mergeCell ref="J97:L97"/>
    <mergeCell ref="B100:C100"/>
    <mergeCell ref="D100:E100"/>
    <mergeCell ref="F100:G100"/>
    <mergeCell ref="H100:I100"/>
    <mergeCell ref="J100:L100"/>
    <mergeCell ref="B99:C99"/>
    <mergeCell ref="D99:E99"/>
    <mergeCell ref="F99:G99"/>
    <mergeCell ref="H99:I99"/>
    <mergeCell ref="J99:L99"/>
    <mergeCell ref="M99:O99"/>
    <mergeCell ref="P99:Q99"/>
    <mergeCell ref="R99:S99"/>
    <mergeCell ref="T99:AA99"/>
    <mergeCell ref="AB99:AF99"/>
    <mergeCell ref="AG97:AI97"/>
    <mergeCell ref="AG99:AI99"/>
    <mergeCell ref="AK99:AP99"/>
    <mergeCell ref="B102:C102"/>
    <mergeCell ref="D102:E102"/>
    <mergeCell ref="F102:G102"/>
    <mergeCell ref="H102:I102"/>
    <mergeCell ref="J102:L102"/>
    <mergeCell ref="M102:O102"/>
    <mergeCell ref="P102:Q102"/>
    <mergeCell ref="R102:S102"/>
    <mergeCell ref="T102:AA102"/>
    <mergeCell ref="AB102:AF102"/>
    <mergeCell ref="AG102:AI102"/>
    <mergeCell ref="AK102:AP102"/>
    <mergeCell ref="AG100:AI100"/>
    <mergeCell ref="AK100:AP100"/>
    <mergeCell ref="B101:C101"/>
    <mergeCell ref="D101:E101"/>
    <mergeCell ref="F101:G101"/>
    <mergeCell ref="H101:I101"/>
    <mergeCell ref="J101:L101"/>
    <mergeCell ref="M101:O101"/>
    <mergeCell ref="P101:Q101"/>
    <mergeCell ref="R101:S101"/>
    <mergeCell ref="T101:AA101"/>
    <mergeCell ref="AB101:AF101"/>
    <mergeCell ref="AG101:AI101"/>
    <mergeCell ref="AK101:AP101"/>
    <mergeCell ref="M100:O100"/>
    <mergeCell ref="P100:Q100"/>
    <mergeCell ref="R100:S100"/>
    <mergeCell ref="T100:AA100"/>
    <mergeCell ref="AB100:AF100"/>
    <mergeCell ref="AK103:AP103"/>
    <mergeCell ref="B104:C104"/>
    <mergeCell ref="D104:E104"/>
    <mergeCell ref="F104:G104"/>
    <mergeCell ref="H104:I104"/>
    <mergeCell ref="J104:L104"/>
    <mergeCell ref="M104:O104"/>
    <mergeCell ref="P104:Q104"/>
    <mergeCell ref="R104:S104"/>
    <mergeCell ref="T104:AA104"/>
    <mergeCell ref="AB104:AF104"/>
    <mergeCell ref="AG104:AI104"/>
    <mergeCell ref="AK104:AP104"/>
    <mergeCell ref="M103:O103"/>
    <mergeCell ref="P103:Q103"/>
    <mergeCell ref="R103:S103"/>
    <mergeCell ref="T103:AA103"/>
    <mergeCell ref="AB103:AF103"/>
    <mergeCell ref="B103:C103"/>
    <mergeCell ref="D103:E103"/>
    <mergeCell ref="F103:G103"/>
    <mergeCell ref="H103:I103"/>
    <mergeCell ref="J103:L103"/>
    <mergeCell ref="B106:C106"/>
    <mergeCell ref="D106:E106"/>
    <mergeCell ref="F106:G106"/>
    <mergeCell ref="H106:I106"/>
    <mergeCell ref="J106:L106"/>
    <mergeCell ref="B105:C105"/>
    <mergeCell ref="D105:E105"/>
    <mergeCell ref="F105:G105"/>
    <mergeCell ref="H105:I105"/>
    <mergeCell ref="J105:L105"/>
    <mergeCell ref="M105:O105"/>
    <mergeCell ref="P105:Q105"/>
    <mergeCell ref="R105:S105"/>
    <mergeCell ref="T105:AA105"/>
    <mergeCell ref="AB105:AF105"/>
    <mergeCell ref="AG103:AI103"/>
    <mergeCell ref="AG105:AI105"/>
    <mergeCell ref="AK105:AP105"/>
    <mergeCell ref="B108:C108"/>
    <mergeCell ref="D108:E108"/>
    <mergeCell ref="F108:G108"/>
    <mergeCell ref="H108:I108"/>
    <mergeCell ref="J108:L108"/>
    <mergeCell ref="M108:O108"/>
    <mergeCell ref="P108:Q108"/>
    <mergeCell ref="R108:S108"/>
    <mergeCell ref="T108:AA108"/>
    <mergeCell ref="AB108:AF108"/>
    <mergeCell ref="AG108:AI108"/>
    <mergeCell ref="AK108:AP108"/>
    <mergeCell ref="AG106:AI106"/>
    <mergeCell ref="AK106:AP106"/>
    <mergeCell ref="B107:C107"/>
    <mergeCell ref="D107:E107"/>
    <mergeCell ref="F107:G107"/>
    <mergeCell ref="H107:I107"/>
    <mergeCell ref="J107:L107"/>
    <mergeCell ref="M107:O107"/>
    <mergeCell ref="P107:Q107"/>
    <mergeCell ref="R107:S107"/>
    <mergeCell ref="T107:AA107"/>
    <mergeCell ref="AB107:AF107"/>
    <mergeCell ref="AG107:AI107"/>
    <mergeCell ref="AK107:AP107"/>
    <mergeCell ref="M106:O106"/>
    <mergeCell ref="P106:Q106"/>
    <mergeCell ref="R106:S106"/>
    <mergeCell ref="T106:AA106"/>
    <mergeCell ref="AB106:AF106"/>
    <mergeCell ref="AK109:AP109"/>
    <mergeCell ref="B110:C110"/>
    <mergeCell ref="D110:E110"/>
    <mergeCell ref="F110:G110"/>
    <mergeCell ref="H110:I110"/>
    <mergeCell ref="J110:L110"/>
    <mergeCell ref="M110:O110"/>
    <mergeCell ref="P110:Q110"/>
    <mergeCell ref="R110:S110"/>
    <mergeCell ref="T110:AA110"/>
    <mergeCell ref="AB110:AF110"/>
    <mergeCell ref="AG110:AI110"/>
    <mergeCell ref="AK110:AP110"/>
    <mergeCell ref="M109:O109"/>
    <mergeCell ref="P109:Q109"/>
    <mergeCell ref="R109:S109"/>
    <mergeCell ref="T109:AA109"/>
    <mergeCell ref="AB109:AF109"/>
    <mergeCell ref="B109:C109"/>
    <mergeCell ref="D109:E109"/>
    <mergeCell ref="F109:G109"/>
    <mergeCell ref="H109:I109"/>
    <mergeCell ref="J109:L109"/>
    <mergeCell ref="B112:C112"/>
    <mergeCell ref="D112:E112"/>
    <mergeCell ref="F112:G112"/>
    <mergeCell ref="H112:I112"/>
    <mergeCell ref="J112:L112"/>
    <mergeCell ref="B111:C111"/>
    <mergeCell ref="D111:E111"/>
    <mergeCell ref="F111:G111"/>
    <mergeCell ref="H111:I111"/>
    <mergeCell ref="J111:L111"/>
    <mergeCell ref="M111:O111"/>
    <mergeCell ref="P111:Q111"/>
    <mergeCell ref="R111:S111"/>
    <mergeCell ref="T111:AA111"/>
    <mergeCell ref="AB111:AF111"/>
    <mergeCell ref="AG109:AI109"/>
    <mergeCell ref="AG111:AI111"/>
    <mergeCell ref="AK111:AP111"/>
    <mergeCell ref="B114:C114"/>
    <mergeCell ref="D114:E114"/>
    <mergeCell ref="F114:G114"/>
    <mergeCell ref="H114:I114"/>
    <mergeCell ref="J114:L114"/>
    <mergeCell ref="M114:O114"/>
    <mergeCell ref="P114:Q114"/>
    <mergeCell ref="R114:S114"/>
    <mergeCell ref="T114:AA114"/>
    <mergeCell ref="AB114:AF114"/>
    <mergeCell ref="AG114:AI114"/>
    <mergeCell ref="AK114:AP114"/>
    <mergeCell ref="AG112:AI112"/>
    <mergeCell ref="AK112:AP112"/>
    <mergeCell ref="B113:C113"/>
    <mergeCell ref="D113:E113"/>
    <mergeCell ref="F113:G113"/>
    <mergeCell ref="H113:I113"/>
    <mergeCell ref="J113:L113"/>
    <mergeCell ref="M113:O113"/>
    <mergeCell ref="P113:Q113"/>
    <mergeCell ref="R113:S113"/>
    <mergeCell ref="T113:AA113"/>
    <mergeCell ref="AB113:AF113"/>
    <mergeCell ref="AG113:AI113"/>
    <mergeCell ref="AK113:AP113"/>
    <mergeCell ref="M112:O112"/>
    <mergeCell ref="P112:Q112"/>
    <mergeCell ref="R112:S112"/>
    <mergeCell ref="T112:AA112"/>
    <mergeCell ref="AB112:AF112"/>
    <mergeCell ref="AK115:AP115"/>
    <mergeCell ref="B116:C116"/>
    <mergeCell ref="D116:E116"/>
    <mergeCell ref="F116:G116"/>
    <mergeCell ref="H116:I116"/>
    <mergeCell ref="J116:L116"/>
    <mergeCell ref="M116:O116"/>
    <mergeCell ref="P116:Q116"/>
    <mergeCell ref="R116:S116"/>
    <mergeCell ref="T116:AA116"/>
    <mergeCell ref="AB116:AF116"/>
    <mergeCell ref="AG116:AI116"/>
    <mergeCell ref="AK116:AP116"/>
    <mergeCell ref="M115:O115"/>
    <mergeCell ref="P115:Q115"/>
    <mergeCell ref="R115:S115"/>
    <mergeCell ref="T115:AA115"/>
    <mergeCell ref="AB115:AF115"/>
    <mergeCell ref="B115:C115"/>
    <mergeCell ref="D115:E115"/>
    <mergeCell ref="F115:G115"/>
    <mergeCell ref="H115:I115"/>
    <mergeCell ref="J115:L115"/>
    <mergeCell ref="B118:C118"/>
    <mergeCell ref="D118:E118"/>
    <mergeCell ref="F118:G118"/>
    <mergeCell ref="H118:I118"/>
    <mergeCell ref="J118:L118"/>
    <mergeCell ref="B117:C117"/>
    <mergeCell ref="D117:E117"/>
    <mergeCell ref="F117:G117"/>
    <mergeCell ref="H117:I117"/>
    <mergeCell ref="J117:L117"/>
    <mergeCell ref="M117:O117"/>
    <mergeCell ref="P117:Q117"/>
    <mergeCell ref="R117:S117"/>
    <mergeCell ref="T117:AA117"/>
    <mergeCell ref="AB117:AF117"/>
    <mergeCell ref="AG115:AI115"/>
    <mergeCell ref="AG117:AI117"/>
    <mergeCell ref="AK117:AP117"/>
    <mergeCell ref="B120:C120"/>
    <mergeCell ref="D120:E120"/>
    <mergeCell ref="F120:G120"/>
    <mergeCell ref="H120:I120"/>
    <mergeCell ref="J120:L120"/>
    <mergeCell ref="M120:O120"/>
    <mergeCell ref="P120:Q120"/>
    <mergeCell ref="R120:S120"/>
    <mergeCell ref="T120:AA120"/>
    <mergeCell ref="AB120:AF120"/>
    <mergeCell ref="AG120:AI120"/>
    <mergeCell ref="AK120:AP120"/>
    <mergeCell ref="AG118:AI118"/>
    <mergeCell ref="AK118:AP118"/>
    <mergeCell ref="B119:C119"/>
    <mergeCell ref="D119:E119"/>
    <mergeCell ref="F119:G119"/>
    <mergeCell ref="H119:I119"/>
    <mergeCell ref="J119:L119"/>
    <mergeCell ref="M119:O119"/>
    <mergeCell ref="P119:Q119"/>
    <mergeCell ref="R119:S119"/>
    <mergeCell ref="T119:AA119"/>
    <mergeCell ref="AB119:AF119"/>
    <mergeCell ref="AG119:AI119"/>
    <mergeCell ref="AK119:AP119"/>
    <mergeCell ref="M118:O118"/>
    <mergeCell ref="P118:Q118"/>
    <mergeCell ref="R118:S118"/>
    <mergeCell ref="T118:AA118"/>
    <mergeCell ref="AB118:AF118"/>
    <mergeCell ref="AK121:AP121"/>
    <mergeCell ref="B122:C122"/>
    <mergeCell ref="D122:E122"/>
    <mergeCell ref="F122:G122"/>
    <mergeCell ref="H122:I122"/>
    <mergeCell ref="J122:L122"/>
    <mergeCell ref="M122:O122"/>
    <mergeCell ref="P122:Q122"/>
    <mergeCell ref="R122:S122"/>
    <mergeCell ref="T122:AA122"/>
    <mergeCell ref="AB122:AF122"/>
    <mergeCell ref="AG122:AI122"/>
    <mergeCell ref="AK122:AP122"/>
    <mergeCell ref="M121:O121"/>
    <mergeCell ref="P121:Q121"/>
    <mergeCell ref="R121:S121"/>
    <mergeCell ref="T121:AA121"/>
    <mergeCell ref="AB121:AF121"/>
    <mergeCell ref="B121:C121"/>
    <mergeCell ref="D121:E121"/>
    <mergeCell ref="F121:G121"/>
    <mergeCell ref="H121:I121"/>
    <mergeCell ref="J121:L121"/>
    <mergeCell ref="B124:C124"/>
    <mergeCell ref="D124:E124"/>
    <mergeCell ref="F124:G124"/>
    <mergeCell ref="H124:I124"/>
    <mergeCell ref="J124:L124"/>
    <mergeCell ref="B123:C123"/>
    <mergeCell ref="D123:E123"/>
    <mergeCell ref="F123:G123"/>
    <mergeCell ref="H123:I123"/>
    <mergeCell ref="J123:L123"/>
    <mergeCell ref="M123:O123"/>
    <mergeCell ref="P123:Q123"/>
    <mergeCell ref="R123:S123"/>
    <mergeCell ref="T123:AA123"/>
    <mergeCell ref="AB123:AF123"/>
    <mergeCell ref="AG121:AI121"/>
    <mergeCell ref="AG123:AI123"/>
    <mergeCell ref="AK123:AP123"/>
    <mergeCell ref="B126:C126"/>
    <mergeCell ref="D126:E126"/>
    <mergeCell ref="F126:G126"/>
    <mergeCell ref="H126:I126"/>
    <mergeCell ref="J126:L126"/>
    <mergeCell ref="M126:O126"/>
    <mergeCell ref="P126:Q126"/>
    <mergeCell ref="R126:S126"/>
    <mergeCell ref="T126:AA126"/>
    <mergeCell ref="AB126:AF126"/>
    <mergeCell ref="AG126:AI126"/>
    <mergeCell ref="AK126:AP126"/>
    <mergeCell ref="AG124:AI124"/>
    <mergeCell ref="AK124:AP124"/>
    <mergeCell ref="B125:C125"/>
    <mergeCell ref="D125:E125"/>
    <mergeCell ref="F125:G125"/>
    <mergeCell ref="H125:I125"/>
    <mergeCell ref="J125:L125"/>
    <mergeCell ref="M125:O125"/>
    <mergeCell ref="P125:Q125"/>
    <mergeCell ref="R125:S125"/>
    <mergeCell ref="T125:AA125"/>
    <mergeCell ref="AB125:AF125"/>
    <mergeCell ref="AG125:AI125"/>
    <mergeCell ref="AK125:AP125"/>
    <mergeCell ref="M124:O124"/>
    <mergeCell ref="P124:Q124"/>
    <mergeCell ref="R124:S124"/>
    <mergeCell ref="T124:AA124"/>
    <mergeCell ref="AB124:AF124"/>
    <mergeCell ref="AK127:AP127"/>
    <mergeCell ref="B128:C128"/>
    <mergeCell ref="D128:E128"/>
    <mergeCell ref="F128:G128"/>
    <mergeCell ref="H128:I128"/>
    <mergeCell ref="J128:L128"/>
    <mergeCell ref="M128:O128"/>
    <mergeCell ref="P128:Q128"/>
    <mergeCell ref="R128:S128"/>
    <mergeCell ref="T128:AA128"/>
    <mergeCell ref="AB128:AF128"/>
    <mergeCell ref="AG128:AI128"/>
    <mergeCell ref="AK128:AP128"/>
    <mergeCell ref="M127:O127"/>
    <mergeCell ref="P127:Q127"/>
    <mergeCell ref="R127:S127"/>
    <mergeCell ref="T127:AA127"/>
    <mergeCell ref="AB127:AF127"/>
    <mergeCell ref="B127:C127"/>
    <mergeCell ref="D127:E127"/>
    <mergeCell ref="F127:G127"/>
    <mergeCell ref="H127:I127"/>
    <mergeCell ref="J127:L127"/>
    <mergeCell ref="B130:C130"/>
    <mergeCell ref="D130:E130"/>
    <mergeCell ref="F130:G130"/>
    <mergeCell ref="H130:I130"/>
    <mergeCell ref="J130:L130"/>
    <mergeCell ref="B129:C129"/>
    <mergeCell ref="D129:E129"/>
    <mergeCell ref="F129:G129"/>
    <mergeCell ref="H129:I129"/>
    <mergeCell ref="J129:L129"/>
    <mergeCell ref="M129:O129"/>
    <mergeCell ref="P129:Q129"/>
    <mergeCell ref="R129:S129"/>
    <mergeCell ref="T129:AA129"/>
    <mergeCell ref="AB129:AF129"/>
    <mergeCell ref="AG127:AI127"/>
    <mergeCell ref="AG129:AI129"/>
    <mergeCell ref="AK129:AP129"/>
    <mergeCell ref="B132:C132"/>
    <mergeCell ref="D132:E132"/>
    <mergeCell ref="F132:G132"/>
    <mergeCell ref="H132:I132"/>
    <mergeCell ref="J132:L132"/>
    <mergeCell ref="M132:O132"/>
    <mergeCell ref="P132:Q132"/>
    <mergeCell ref="R132:S132"/>
    <mergeCell ref="T132:AA132"/>
    <mergeCell ref="AB132:AF132"/>
    <mergeCell ref="AG132:AI132"/>
    <mergeCell ref="AK132:AP132"/>
    <mergeCell ref="AG130:AI130"/>
    <mergeCell ref="AK130:AP130"/>
    <mergeCell ref="B131:C131"/>
    <mergeCell ref="D131:E131"/>
    <mergeCell ref="F131:G131"/>
    <mergeCell ref="H131:I131"/>
    <mergeCell ref="J131:L131"/>
    <mergeCell ref="M131:O131"/>
    <mergeCell ref="P131:Q131"/>
    <mergeCell ref="R131:S131"/>
    <mergeCell ref="T131:AA131"/>
    <mergeCell ref="AB131:AF131"/>
    <mergeCell ref="AG131:AI131"/>
    <mergeCell ref="AK131:AP131"/>
    <mergeCell ref="M130:O130"/>
    <mergeCell ref="P130:Q130"/>
    <mergeCell ref="R130:S130"/>
    <mergeCell ref="T130:AA130"/>
    <mergeCell ref="AB130:AF130"/>
    <mergeCell ref="AK133:AP133"/>
    <mergeCell ref="B134:C134"/>
    <mergeCell ref="D134:E134"/>
    <mergeCell ref="F134:G134"/>
    <mergeCell ref="H134:I134"/>
    <mergeCell ref="J134:L134"/>
    <mergeCell ref="M134:O134"/>
    <mergeCell ref="P134:Q134"/>
    <mergeCell ref="R134:S134"/>
    <mergeCell ref="T134:AA134"/>
    <mergeCell ref="AB134:AF134"/>
    <mergeCell ref="AG134:AI134"/>
    <mergeCell ref="AK134:AP134"/>
    <mergeCell ref="M133:O133"/>
    <mergeCell ref="P133:Q133"/>
    <mergeCell ref="R133:S133"/>
    <mergeCell ref="T133:AA133"/>
    <mergeCell ref="AB133:AF133"/>
    <mergeCell ref="B133:C133"/>
    <mergeCell ref="D133:E133"/>
    <mergeCell ref="F133:G133"/>
    <mergeCell ref="H133:I133"/>
    <mergeCell ref="J133:L133"/>
    <mergeCell ref="B136:C136"/>
    <mergeCell ref="D136:E136"/>
    <mergeCell ref="F136:G136"/>
    <mergeCell ref="H136:I136"/>
    <mergeCell ref="J136:L136"/>
    <mergeCell ref="B135:C135"/>
    <mergeCell ref="D135:E135"/>
    <mergeCell ref="F135:G135"/>
    <mergeCell ref="H135:I135"/>
    <mergeCell ref="J135:L135"/>
    <mergeCell ref="M135:O135"/>
    <mergeCell ref="P135:Q135"/>
    <mergeCell ref="R135:S135"/>
    <mergeCell ref="T135:AA135"/>
    <mergeCell ref="AB135:AF135"/>
    <mergeCell ref="AG133:AI133"/>
    <mergeCell ref="AG135:AI135"/>
    <mergeCell ref="AK135:AP135"/>
    <mergeCell ref="B138:C138"/>
    <mergeCell ref="D138:E138"/>
    <mergeCell ref="F138:G138"/>
    <mergeCell ref="H138:I138"/>
    <mergeCell ref="J138:L138"/>
    <mergeCell ref="M138:O138"/>
    <mergeCell ref="P138:Q138"/>
    <mergeCell ref="R138:S138"/>
    <mergeCell ref="T138:AA138"/>
    <mergeCell ref="AB138:AF138"/>
    <mergeCell ref="AG138:AI138"/>
    <mergeCell ref="AK138:AP138"/>
    <mergeCell ref="AG136:AI136"/>
    <mergeCell ref="AK136:AP136"/>
    <mergeCell ref="B137:C137"/>
    <mergeCell ref="D137:E137"/>
    <mergeCell ref="F137:G137"/>
    <mergeCell ref="H137:I137"/>
    <mergeCell ref="J137:L137"/>
    <mergeCell ref="M137:O137"/>
    <mergeCell ref="P137:Q137"/>
    <mergeCell ref="R137:S137"/>
    <mergeCell ref="T137:AA137"/>
    <mergeCell ref="AB137:AF137"/>
    <mergeCell ref="AG137:AI137"/>
    <mergeCell ref="AK137:AP137"/>
    <mergeCell ref="M136:O136"/>
    <mergeCell ref="P136:Q136"/>
    <mergeCell ref="R136:S136"/>
    <mergeCell ref="T136:AA136"/>
    <mergeCell ref="AB136:AF136"/>
    <mergeCell ref="AK139:AP139"/>
    <mergeCell ref="B140:C140"/>
    <mergeCell ref="D140:E140"/>
    <mergeCell ref="F140:G140"/>
    <mergeCell ref="H140:I140"/>
    <mergeCell ref="J140:L140"/>
    <mergeCell ref="M140:O140"/>
    <mergeCell ref="P140:Q140"/>
    <mergeCell ref="R140:S140"/>
    <mergeCell ref="T140:AA140"/>
    <mergeCell ref="AB140:AF140"/>
    <mergeCell ref="AG140:AI140"/>
    <mergeCell ref="AK140:AP140"/>
    <mergeCell ref="M139:O139"/>
    <mergeCell ref="P139:Q139"/>
    <mergeCell ref="R139:S139"/>
    <mergeCell ref="T139:AA139"/>
    <mergeCell ref="AB139:AF139"/>
    <mergeCell ref="B139:C139"/>
    <mergeCell ref="D139:E139"/>
    <mergeCell ref="F139:G139"/>
    <mergeCell ref="H139:I139"/>
    <mergeCell ref="J139:L139"/>
    <mergeCell ref="B142:C142"/>
    <mergeCell ref="D142:E142"/>
    <mergeCell ref="F142:G142"/>
    <mergeCell ref="H142:I142"/>
    <mergeCell ref="J142:L142"/>
    <mergeCell ref="B141:C141"/>
    <mergeCell ref="D141:E141"/>
    <mergeCell ref="F141:G141"/>
    <mergeCell ref="H141:I141"/>
    <mergeCell ref="J141:L141"/>
    <mergeCell ref="M141:O141"/>
    <mergeCell ref="P141:Q141"/>
    <mergeCell ref="R141:S141"/>
    <mergeCell ref="T141:AA141"/>
    <mergeCell ref="AB141:AF141"/>
    <mergeCell ref="AG139:AI139"/>
    <mergeCell ref="AG141:AI141"/>
    <mergeCell ref="AK141:AP141"/>
    <mergeCell ref="B144:C144"/>
    <mergeCell ref="D144:E144"/>
    <mergeCell ref="F144:G144"/>
    <mergeCell ref="H144:I144"/>
    <mergeCell ref="J144:L144"/>
    <mergeCell ref="M144:O144"/>
    <mergeCell ref="P144:Q144"/>
    <mergeCell ref="R144:S144"/>
    <mergeCell ref="T144:AA144"/>
    <mergeCell ref="AB144:AF144"/>
    <mergeCell ref="AG144:AI144"/>
    <mergeCell ref="AK144:AP144"/>
    <mergeCell ref="AG142:AI142"/>
    <mergeCell ref="AK142:AP142"/>
    <mergeCell ref="B143:C143"/>
    <mergeCell ref="D143:E143"/>
    <mergeCell ref="F143:G143"/>
    <mergeCell ref="H143:I143"/>
    <mergeCell ref="J143:L143"/>
    <mergeCell ref="M143:O143"/>
    <mergeCell ref="P143:Q143"/>
    <mergeCell ref="R143:S143"/>
    <mergeCell ref="T143:AA143"/>
    <mergeCell ref="AB143:AF143"/>
    <mergeCell ref="AG143:AI143"/>
    <mergeCell ref="AK143:AP143"/>
    <mergeCell ref="M142:O142"/>
    <mergeCell ref="P142:Q142"/>
    <mergeCell ref="R142:S142"/>
    <mergeCell ref="T142:AA142"/>
    <mergeCell ref="AB142:AF142"/>
    <mergeCell ref="AK145:AP145"/>
    <mergeCell ref="B146:C146"/>
    <mergeCell ref="D146:E146"/>
    <mergeCell ref="F146:G146"/>
    <mergeCell ref="H146:I146"/>
    <mergeCell ref="J146:L146"/>
    <mergeCell ref="M146:O146"/>
    <mergeCell ref="P146:Q146"/>
    <mergeCell ref="R146:S146"/>
    <mergeCell ref="T146:AA146"/>
    <mergeCell ref="AB146:AF146"/>
    <mergeCell ref="AG146:AI146"/>
    <mergeCell ref="AK146:AP146"/>
    <mergeCell ref="M145:O145"/>
    <mergeCell ref="P145:Q145"/>
    <mergeCell ref="R145:S145"/>
    <mergeCell ref="T145:AA145"/>
    <mergeCell ref="AB145:AF145"/>
    <mergeCell ref="B145:C145"/>
    <mergeCell ref="D145:E145"/>
    <mergeCell ref="F145:G145"/>
    <mergeCell ref="H145:I145"/>
    <mergeCell ref="J145:L145"/>
    <mergeCell ref="B148:C148"/>
    <mergeCell ref="D148:E148"/>
    <mergeCell ref="F148:G148"/>
    <mergeCell ref="H148:I148"/>
    <mergeCell ref="J148:L148"/>
    <mergeCell ref="B147:C147"/>
    <mergeCell ref="D147:E147"/>
    <mergeCell ref="F147:G147"/>
    <mergeCell ref="H147:I147"/>
    <mergeCell ref="J147:L147"/>
    <mergeCell ref="M147:O147"/>
    <mergeCell ref="P147:Q147"/>
    <mergeCell ref="R147:S147"/>
    <mergeCell ref="T147:AA147"/>
    <mergeCell ref="AB147:AF147"/>
    <mergeCell ref="AG145:AI145"/>
    <mergeCell ref="AG147:AI147"/>
    <mergeCell ref="AK147:AP147"/>
    <mergeCell ref="B150:C150"/>
    <mergeCell ref="D150:E150"/>
    <mergeCell ref="F150:G150"/>
    <mergeCell ref="H150:I150"/>
    <mergeCell ref="J150:L150"/>
    <mergeCell ref="M150:O150"/>
    <mergeCell ref="P150:Q150"/>
    <mergeCell ref="R150:S150"/>
    <mergeCell ref="T150:AA150"/>
    <mergeCell ref="AB150:AF150"/>
    <mergeCell ref="AG150:AI150"/>
    <mergeCell ref="AK150:AP150"/>
    <mergeCell ref="AG148:AI148"/>
    <mergeCell ref="AK148:AP148"/>
    <mergeCell ref="B149:C149"/>
    <mergeCell ref="D149:E149"/>
    <mergeCell ref="F149:G149"/>
    <mergeCell ref="H149:I149"/>
    <mergeCell ref="J149:L149"/>
    <mergeCell ref="M149:O149"/>
    <mergeCell ref="P149:Q149"/>
    <mergeCell ref="R149:S149"/>
    <mergeCell ref="T149:AA149"/>
    <mergeCell ref="AB149:AF149"/>
    <mergeCell ref="AG149:AI149"/>
    <mergeCell ref="AK149:AP149"/>
    <mergeCell ref="M148:O148"/>
    <mergeCell ref="P148:Q148"/>
    <mergeCell ref="R148:S148"/>
    <mergeCell ref="T148:AA148"/>
    <mergeCell ref="AB148:AF148"/>
    <mergeCell ref="AK151:AP151"/>
    <mergeCell ref="B152:C152"/>
    <mergeCell ref="D152:E152"/>
    <mergeCell ref="F152:G152"/>
    <mergeCell ref="H152:I152"/>
    <mergeCell ref="J152:L152"/>
    <mergeCell ref="M152:O152"/>
    <mergeCell ref="P152:Q152"/>
    <mergeCell ref="R152:S152"/>
    <mergeCell ref="T152:AA152"/>
    <mergeCell ref="AB152:AF152"/>
    <mergeCell ref="AG152:AI152"/>
    <mergeCell ref="AK152:AP152"/>
    <mergeCell ref="M151:O151"/>
    <mergeCell ref="P151:Q151"/>
    <mergeCell ref="R151:S151"/>
    <mergeCell ref="T151:AA151"/>
    <mergeCell ref="AB151:AF151"/>
    <mergeCell ref="B151:C151"/>
    <mergeCell ref="D151:E151"/>
    <mergeCell ref="F151:G151"/>
    <mergeCell ref="H151:I151"/>
    <mergeCell ref="J151:L151"/>
    <mergeCell ref="B154:C154"/>
    <mergeCell ref="D154:E154"/>
    <mergeCell ref="F154:G154"/>
    <mergeCell ref="H154:I154"/>
    <mergeCell ref="J154:L154"/>
    <mergeCell ref="B153:C153"/>
    <mergeCell ref="D153:E153"/>
    <mergeCell ref="F153:G153"/>
    <mergeCell ref="H153:I153"/>
    <mergeCell ref="J153:L153"/>
    <mergeCell ref="M153:O153"/>
    <mergeCell ref="P153:Q153"/>
    <mergeCell ref="R153:S153"/>
    <mergeCell ref="T153:AA153"/>
    <mergeCell ref="AB153:AF153"/>
    <mergeCell ref="AG151:AI151"/>
    <mergeCell ref="AG153:AI153"/>
    <mergeCell ref="AK153:AP153"/>
    <mergeCell ref="B156:C156"/>
    <mergeCell ref="D156:E156"/>
    <mergeCell ref="F156:G156"/>
    <mergeCell ref="H156:I156"/>
    <mergeCell ref="J156:L156"/>
    <mergeCell ref="M156:O156"/>
    <mergeCell ref="P156:Q156"/>
    <mergeCell ref="R156:S156"/>
    <mergeCell ref="T156:AA156"/>
    <mergeCell ref="AB156:AF156"/>
    <mergeCell ref="AG156:AI156"/>
    <mergeCell ref="AK156:AP156"/>
    <mergeCell ref="AG154:AI154"/>
    <mergeCell ref="AK154:AP154"/>
    <mergeCell ref="B155:C155"/>
    <mergeCell ref="D155:E155"/>
    <mergeCell ref="F155:G155"/>
    <mergeCell ref="H155:I155"/>
    <mergeCell ref="J155:L155"/>
    <mergeCell ref="M155:O155"/>
    <mergeCell ref="P155:Q155"/>
    <mergeCell ref="R155:S155"/>
    <mergeCell ref="T155:AA155"/>
    <mergeCell ref="AB155:AF155"/>
    <mergeCell ref="AG155:AI155"/>
    <mergeCell ref="AK155:AP155"/>
    <mergeCell ref="M154:O154"/>
    <mergeCell ref="P154:Q154"/>
    <mergeCell ref="R154:S154"/>
    <mergeCell ref="T154:AA154"/>
    <mergeCell ref="AB154:AF154"/>
    <mergeCell ref="AK157:AP157"/>
    <mergeCell ref="B158:C158"/>
    <mergeCell ref="D158:E158"/>
    <mergeCell ref="F158:G158"/>
    <mergeCell ref="H158:I158"/>
    <mergeCell ref="J158:L158"/>
    <mergeCell ref="M158:O158"/>
    <mergeCell ref="P158:Q158"/>
    <mergeCell ref="R158:S158"/>
    <mergeCell ref="T158:AA158"/>
    <mergeCell ref="AB158:AF158"/>
    <mergeCell ref="AG158:AI158"/>
    <mergeCell ref="AK158:AP158"/>
    <mergeCell ref="M157:O157"/>
    <mergeCell ref="P157:Q157"/>
    <mergeCell ref="R157:S157"/>
    <mergeCell ref="T157:AA157"/>
    <mergeCell ref="AB157:AF157"/>
    <mergeCell ref="B157:C157"/>
    <mergeCell ref="D157:E157"/>
    <mergeCell ref="F157:G157"/>
    <mergeCell ref="H157:I157"/>
    <mergeCell ref="J157:L157"/>
    <mergeCell ref="B160:C160"/>
    <mergeCell ref="D160:E160"/>
    <mergeCell ref="F160:G160"/>
    <mergeCell ref="H160:I160"/>
    <mergeCell ref="J160:L160"/>
    <mergeCell ref="B159:C159"/>
    <mergeCell ref="D159:E159"/>
    <mergeCell ref="F159:G159"/>
    <mergeCell ref="H159:I159"/>
    <mergeCell ref="J159:L159"/>
    <mergeCell ref="M159:O159"/>
    <mergeCell ref="P159:Q159"/>
    <mergeCell ref="R159:S159"/>
    <mergeCell ref="T159:AA159"/>
    <mergeCell ref="AB159:AF159"/>
    <mergeCell ref="AG157:AI157"/>
    <mergeCell ref="AG159:AI159"/>
    <mergeCell ref="AK159:AP159"/>
    <mergeCell ref="B162:C162"/>
    <mergeCell ref="D162:E162"/>
    <mergeCell ref="F162:G162"/>
    <mergeCell ref="H162:I162"/>
    <mergeCell ref="J162:L162"/>
    <mergeCell ref="M162:O162"/>
    <mergeCell ref="P162:Q162"/>
    <mergeCell ref="R162:S162"/>
    <mergeCell ref="T162:AA162"/>
    <mergeCell ref="AB162:AF162"/>
    <mergeCell ref="AG162:AI162"/>
    <mergeCell ref="AK162:AP162"/>
    <mergeCell ref="AG160:AI160"/>
    <mergeCell ref="AK160:AP160"/>
    <mergeCell ref="B161:C161"/>
    <mergeCell ref="D161:E161"/>
    <mergeCell ref="F161:G161"/>
    <mergeCell ref="H161:I161"/>
    <mergeCell ref="J161:L161"/>
    <mergeCell ref="M161:O161"/>
    <mergeCell ref="P161:Q161"/>
    <mergeCell ref="R161:S161"/>
    <mergeCell ref="T161:AA161"/>
    <mergeCell ref="AB161:AF161"/>
    <mergeCell ref="AG161:AI161"/>
    <mergeCell ref="AK161:AP161"/>
    <mergeCell ref="M160:O160"/>
    <mergeCell ref="P160:Q160"/>
    <mergeCell ref="R160:S160"/>
    <mergeCell ref="T160:AA160"/>
    <mergeCell ref="AB160:AF160"/>
    <mergeCell ref="AK163:AP163"/>
    <mergeCell ref="B164:C164"/>
    <mergeCell ref="D164:E164"/>
    <mergeCell ref="F164:G164"/>
    <mergeCell ref="H164:I164"/>
    <mergeCell ref="J164:L164"/>
    <mergeCell ref="M164:O164"/>
    <mergeCell ref="P164:Q164"/>
    <mergeCell ref="R164:S164"/>
    <mergeCell ref="T164:AA164"/>
    <mergeCell ref="AB164:AF164"/>
    <mergeCell ref="AG164:AI164"/>
    <mergeCell ref="AK164:AP164"/>
    <mergeCell ref="M163:O163"/>
    <mergeCell ref="P163:Q163"/>
    <mergeCell ref="R163:S163"/>
    <mergeCell ref="T163:AA163"/>
    <mergeCell ref="AB163:AF163"/>
    <mergeCell ref="B163:C163"/>
    <mergeCell ref="D163:E163"/>
    <mergeCell ref="F163:G163"/>
    <mergeCell ref="H163:I163"/>
    <mergeCell ref="J163:L163"/>
    <mergeCell ref="B166:C166"/>
    <mergeCell ref="D166:E166"/>
    <mergeCell ref="F166:G166"/>
    <mergeCell ref="H166:I166"/>
    <mergeCell ref="J166:L166"/>
    <mergeCell ref="B165:C165"/>
    <mergeCell ref="D165:E165"/>
    <mergeCell ref="F165:G165"/>
    <mergeCell ref="H165:I165"/>
    <mergeCell ref="J165:L165"/>
    <mergeCell ref="M165:O165"/>
    <mergeCell ref="P165:Q165"/>
    <mergeCell ref="R165:S165"/>
    <mergeCell ref="T165:AA165"/>
    <mergeCell ref="AB165:AF165"/>
    <mergeCell ref="AG163:AI163"/>
    <mergeCell ref="AG165:AI165"/>
    <mergeCell ref="AK165:AP165"/>
    <mergeCell ref="B168:C168"/>
    <mergeCell ref="D168:E168"/>
    <mergeCell ref="F168:G168"/>
    <mergeCell ref="H168:I168"/>
    <mergeCell ref="J168:L168"/>
    <mergeCell ref="M168:O168"/>
    <mergeCell ref="P168:Q168"/>
    <mergeCell ref="R168:S168"/>
    <mergeCell ref="T168:AA168"/>
    <mergeCell ref="AB168:AF168"/>
    <mergeCell ref="AG168:AI168"/>
    <mergeCell ref="AK168:AP168"/>
    <mergeCell ref="AG166:AI166"/>
    <mergeCell ref="AK166:AP166"/>
    <mergeCell ref="B167:C167"/>
    <mergeCell ref="D167:E167"/>
    <mergeCell ref="F167:G167"/>
    <mergeCell ref="H167:I167"/>
    <mergeCell ref="J167:L167"/>
    <mergeCell ref="M167:O167"/>
    <mergeCell ref="P167:Q167"/>
    <mergeCell ref="R167:S167"/>
    <mergeCell ref="T167:AA167"/>
    <mergeCell ref="AB167:AF167"/>
    <mergeCell ref="AG167:AI167"/>
    <mergeCell ref="AK167:AP167"/>
    <mergeCell ref="M166:O166"/>
    <mergeCell ref="P166:Q166"/>
    <mergeCell ref="R166:S166"/>
    <mergeCell ref="T166:AA166"/>
    <mergeCell ref="AB166:AF166"/>
    <mergeCell ref="AG169:AI169"/>
    <mergeCell ref="AK169:AP169"/>
    <mergeCell ref="B170:C170"/>
    <mergeCell ref="D170:E170"/>
    <mergeCell ref="F170:G170"/>
    <mergeCell ref="H170:I170"/>
    <mergeCell ref="J170:L170"/>
    <mergeCell ref="M170:O170"/>
    <mergeCell ref="P170:Q170"/>
    <mergeCell ref="R170:S170"/>
    <mergeCell ref="T170:AA170"/>
    <mergeCell ref="AB170:AF170"/>
    <mergeCell ref="AG170:AI170"/>
    <mergeCell ref="AK170:AP170"/>
    <mergeCell ref="M169:O169"/>
    <mergeCell ref="P169:Q169"/>
    <mergeCell ref="R169:S169"/>
    <mergeCell ref="T169:AA169"/>
    <mergeCell ref="AB169:AF169"/>
    <mergeCell ref="B169:C169"/>
    <mergeCell ref="D169:E169"/>
    <mergeCell ref="F169:G169"/>
    <mergeCell ref="H169:I169"/>
    <mergeCell ref="J169:L169"/>
    <mergeCell ref="K172:L172"/>
    <mergeCell ref="M172:N172"/>
    <mergeCell ref="AB172:AC172"/>
    <mergeCell ref="AD172:AE172"/>
    <mergeCell ref="AN172:AP172"/>
    <mergeCell ref="B171:C171"/>
    <mergeCell ref="D171:E171"/>
    <mergeCell ref="F171:G171"/>
    <mergeCell ref="H171:I171"/>
    <mergeCell ref="J171:L171"/>
    <mergeCell ref="M171:O171"/>
    <mergeCell ref="P171:Q171"/>
    <mergeCell ref="R171:S171"/>
    <mergeCell ref="T171:AA171"/>
    <mergeCell ref="AB171:AF171"/>
    <mergeCell ref="AG171:AI171"/>
    <mergeCell ref="AK171:AP171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AQ22:AQ23 AQ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>
      <selection sqref="A1:AV1"/>
    </sheetView>
  </sheetViews>
  <sheetFormatPr baseColWidth="10" defaultRowHeight="14.4" x14ac:dyDescent="0.3"/>
  <cols>
    <col min="1" max="37" width="3.21875" customWidth="1"/>
    <col min="38" max="48" width="10.77734375" customWidth="1"/>
    <col min="49" max="49" width="0.5546875" customWidth="1"/>
  </cols>
  <sheetData>
    <row r="1" spans="1:48" ht="18" customHeight="1" x14ac:dyDescent="0.3">
      <c r="A1" s="60" t="s">
        <v>189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48" x14ac:dyDescent="0.3">
      <c r="A2" s="60" t="s">
        <v>190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 x14ac:dyDescent="0.3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</dc:creator>
  <cp:lastModifiedBy>Angela Milena Salazar Fernández</cp:lastModifiedBy>
  <dcterms:created xsi:type="dcterms:W3CDTF">2026-04-01T11:53:41Z</dcterms:created>
  <dcterms:modified xsi:type="dcterms:W3CDTF">2026-04-06T15:42:45Z</dcterms:modified>
</cp:coreProperties>
</file>