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52" documentId="8_{DF8E1ACB-0C57-4B2B-B301-8CA77B212839}" xr6:coauthVersionLast="47" xr6:coauthVersionMax="47" xr10:uidLastSave="{8BCF8994-BE46-4315-9668-5A005E8EAAB7}"/>
  <bookViews>
    <workbookView xWindow="-108" yWindow="-108" windowWidth="23256" windowHeight="12456" xr2:uid="{00000000-000D-0000-FFFF-FFFF00000000}"/>
  </bookViews>
  <sheets>
    <sheet name="INF MODIFIC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L25" i="1"/>
  <c r="K25" i="1"/>
  <c r="J25" i="1"/>
  <c r="I25" i="1"/>
  <c r="H25" i="1"/>
  <c r="L24" i="1"/>
  <c r="K24" i="1"/>
  <c r="J24" i="1"/>
  <c r="I24" i="1"/>
  <c r="H24" i="1"/>
  <c r="L23" i="1"/>
  <c r="L26" i="1" s="1"/>
  <c r="K23" i="1"/>
  <c r="J23" i="1"/>
  <c r="I23" i="1"/>
  <c r="H23" i="1"/>
  <c r="L22" i="1"/>
  <c r="K22" i="1"/>
  <c r="J22" i="1"/>
  <c r="I22" i="1"/>
  <c r="H22" i="1"/>
  <c r="H26" i="1" s="1"/>
  <c r="I21" i="1"/>
  <c r="H21" i="1"/>
  <c r="L20" i="1"/>
  <c r="K20" i="1"/>
  <c r="J20" i="1"/>
  <c r="I20" i="1"/>
  <c r="H20" i="1"/>
  <c r="L19" i="1"/>
  <c r="K19" i="1"/>
  <c r="J19" i="1"/>
  <c r="I19" i="1"/>
  <c r="H19" i="1"/>
  <c r="L18" i="1"/>
  <c r="K18" i="1"/>
  <c r="K21" i="1" s="1"/>
  <c r="J18" i="1"/>
  <c r="J21" i="1" s="1"/>
  <c r="I18" i="1"/>
  <c r="H18" i="1"/>
  <c r="L17" i="1"/>
  <c r="K17" i="1"/>
  <c r="J17" i="1"/>
  <c r="I17" i="1"/>
  <c r="H17" i="1"/>
  <c r="L13" i="1"/>
  <c r="K13" i="1"/>
  <c r="J13" i="1"/>
  <c r="I13" i="1"/>
  <c r="H13" i="1"/>
  <c r="L12" i="1"/>
  <c r="K12" i="1"/>
  <c r="J12" i="1"/>
  <c r="I12" i="1"/>
  <c r="L11" i="1"/>
  <c r="K11" i="1"/>
  <c r="J11" i="1"/>
  <c r="I11" i="1"/>
  <c r="H27" i="1" l="1"/>
  <c r="L21" i="1"/>
  <c r="I26" i="1"/>
  <c r="I27" i="1" s="1"/>
  <c r="J26" i="1"/>
  <c r="J27" i="1" s="1"/>
  <c r="K26" i="1"/>
  <c r="K27" i="1" s="1"/>
  <c r="L27" i="1"/>
</calcChain>
</file>

<file path=xl/sharedStrings.xml><?xml version="1.0" encoding="utf-8"?>
<sst xmlns="http://schemas.openxmlformats.org/spreadsheetml/2006/main" count="216" uniqueCount="83">
  <si>
    <t/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</si>
  <si>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</si>
  <si>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</si>
  <si>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</si>
  <si>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</si>
  <si>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</si>
  <si>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</si>
  <si>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</si>
  <si>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</si>
  <si>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</si>
  <si>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</si>
  <si>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A-01-01-01</t>
  </si>
  <si>
    <t>A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</si>
  <si>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</si>
  <si>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</si>
  <si>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</si>
  <si>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</si>
  <si>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</si>
  <si>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</si>
  <si>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</si>
  <si>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</si>
  <si>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</si>
  <si>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</si>
  <si>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A-03-03-01-007</t>
  </si>
  <si>
    <t>DEFENSORÍA PÚBLICA (LEY 24 DE 1992)</t>
  </si>
  <si>
    <t>11</t>
  </si>
  <si>
    <t>A-03-03-01-008</t>
  </si>
  <si>
    <t>16</t>
  </si>
  <si>
    <t>SSF</t>
  </si>
  <si>
    <t>FONDO PARA LA DEFENSA DE LOS DERECHOS E INTERESES COLECTIVOS -LEY 472 DE 1998.</t>
  </si>
  <si>
    <t>A-03-03-01-061</t>
  </si>
  <si>
    <t>FONDO ESPECIAL COMISIÓN NACIONAL DE BÚSQUEDA (ART. 18 LEY 971 DE 2005)</t>
  </si>
  <si>
    <t>A-03-03-01-068</t>
  </si>
  <si>
    <t>COMISIÓN DE BÚSQUEDA DE PERSONAS DESAPARECIDAS LEY 589 DE 2000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</si>
  <si>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</si>
  <si>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</si>
  <si>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</si>
  <si>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</si>
  <si>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</si>
  <si>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</si>
  <si>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</si>
  <si>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</si>
  <si>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A-08-04-01</t>
  </si>
  <si>
    <t>CUOTA DE FISCALIZACIÓN Y AUDITAJE</t>
  </si>
  <si>
    <t>C-2502-1000-27-53105B</t>
  </si>
  <si>
    <t>C</t>
  </si>
  <si>
    <t>5. CONVERGENCIA REGIONAL / B. ENTIDADES PÚBLICAS TERRITORIALES Y NACIONALES FORTALECIDAS</t>
  </si>
  <si>
    <t>C-2502-1000-31-53105B</t>
  </si>
  <si>
    <t>C-2599-1000-14-53105B</t>
  </si>
  <si>
    <t>C-2599-1000-15-53105B</t>
  </si>
  <si>
    <t xml:space="preserve">NIVEL </t>
  </si>
  <si>
    <t>DECRETO</t>
  </si>
  <si>
    <t>TOTALES</t>
  </si>
  <si>
    <t>25-02-00 DEFENSORÍA DEL PUEBLO</t>
  </si>
  <si>
    <t>INFORME DE MODIFICACIONES</t>
  </si>
  <si>
    <t>VIGENCIA 2026</t>
  </si>
  <si>
    <t>LEY 1559 DEL 22 DE DICIEMBRE DE 2025</t>
  </si>
  <si>
    <t>DECRETO 1477 DEL 30 DE DICIEMBRE DE 2025</t>
  </si>
  <si>
    <t>Fuente: SIIF NACIÓN</t>
  </si>
  <si>
    <t>DESCRIPCIÓN</t>
  </si>
  <si>
    <t>PRESUPUESTO DE FUNCIONAMIENTO</t>
  </si>
  <si>
    <t>PRESUPUESTO DE INVERSIÓN</t>
  </si>
  <si>
    <t>A + C</t>
  </si>
  <si>
    <t>TOTAL PRESUPUESTO DEFENSORÍA DEL PUEBLO</t>
  </si>
  <si>
    <t>A-01</t>
  </si>
  <si>
    <t>GASTOS DE PERSONAL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</si>
  <si>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</si>
  <si>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</si>
  <si>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</si>
  <si>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</si>
  <si>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</si>
  <si>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>TOTAL PRESUPUESTO DE FUNCIONAMIENTO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</si>
  <si>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</si>
  <si>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</si>
  <si>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</si>
  <si>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</si>
  <si>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</si>
  <si>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</si>
  <si>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</si>
  <si>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</si>
  <si>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TOTAL PRESUPUESTO DE INVERSIÓN</t>
  </si>
  <si>
    <t>A+C</t>
  </si>
  <si>
    <t>PERIODO: 01/ENERO/2026 A 31/MARZO/2026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</si>
</sst>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theme="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0"/>
      <color rgb="FF000000"/>
      <name val="Arial Narrow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1" fillId="0" borderId="0" xfId="0" applyFont="1"/>
    <xf numFmtId="0" fontId="5" fillId="2" borderId="2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44" fontId="10" fillId="3" borderId="1" xfId="0" applyNumberFormat="1" applyFont="1" applyFill="1" applyBorder="1" applyAlignment="1">
      <alignment vertical="center"/>
    </xf>
    <xf numFmtId="44" fontId="10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right" vertical="center"/>
    </xf>
    <xf numFmtId="7" fontId="5" fillId="2" borderId="1" xfId="0" applyNumberFormat="1" applyFont="1" applyFill="1" applyBorder="1" applyAlignment="1">
      <alignment horizontal="right" vertical="center"/>
    </xf>
    <xf numFmtId="44" fontId="6" fillId="0" borderId="0" xfId="0" applyNumberFormat="1" applyFont="1" applyAlignment="1">
      <alignment vertical="center"/>
    </xf>
    <xf numFmtId="164" fontId="10" fillId="3" borderId="1" xfId="0" applyNumberFormat="1" applyFont="1" applyFill="1" applyBorder="1" applyAlignment="1">
      <alignment vertical="center" wrapText="1" readingOrder="1"/>
    </xf>
    <xf numFmtId="44" fontId="10" fillId="3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0" fontId="10" fillId="3" borderId="1" xfId="0" applyFont="1" applyFill="1" applyBorder="1" applyAlignment="1">
      <alignment horizontal="center" vertical="center" wrapText="1"/>
    </xf>
    <xf numFmtId="44" fontId="10" fillId="3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/>
    </xf>
    <xf numFmtId="7" fontId="5" fillId="2" borderId="1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7" fontId="11" fillId="3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right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left" vertical="center" wrapText="1" readingOrder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1483707</xdr:colOff>
      <xdr:row>0</xdr:row>
      <xdr:rowOff>0</xdr:rowOff>
    </xdr:from>
    <xdr:to>
      <xdr:col>2</xdr:col>
      <xdr:colOff>1110876</xdr:colOff>
      <xdr:row>6</xdr:row>
      <xdr:rowOff>180801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CD73EFE-7616-4317-B80D-451869A2C0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707" y="0"/>
          <a:ext cx="1107093" cy="1349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3"/>
  <sheetViews>
    <sheetView showGridLines="0" tabSelected="1" zoomScaleNormal="100" workbookViewId="0">
      <selection activeCell="L1" sqref="L1"/>
    </sheetView>
  </sheetViews>
  <sheetFormatPr baseColWidth="10" defaultRowHeight="14.4" x14ac:dyDescent="0.3"/>
  <cols>
    <col min="1" max="1" width="3.21875" customWidth="1"/>
    <col min="2" max="2" width="13.109375" customWidth="1"/>
    <col min="3" max="3" width="17.6640625" customWidth="1"/>
    <col min="4" max="4" width="9.6640625" customWidth="1"/>
    <col min="5" max="5" width="8.109375" customWidth="1"/>
    <col min="6" max="6" width="9.6640625" customWidth="1"/>
    <col min="7" max="7" width="27.6640625" customWidth="1"/>
    <col min="8" max="12" width="18.88671875" customWidth="1"/>
    <col min="13" max="13" width="0" hidden="1" customWidth="1"/>
    <col min="14" max="14" width="6.44140625" customWidth="1"/>
  </cols>
  <sheetData>
    <row r="1" spans="2:12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6" x14ac:dyDescent="0.3">
      <c r="B2" s="3"/>
      <c r="C2" s="3"/>
      <c r="D2" s="3"/>
      <c r="E2" s="3"/>
      <c r="F2" s="4" t="s">
        <v>53</v>
      </c>
      <c r="G2" s="3"/>
      <c r="H2" s="3"/>
      <c r="I2" s="3"/>
      <c r="J2" s="2"/>
      <c r="K2" s="2"/>
      <c r="L2" s="3"/>
    </row>
    <row r="3" spans="2:12" ht="15.6" x14ac:dyDescent="0.3">
      <c r="B3" s="3"/>
      <c r="C3" s="3"/>
      <c r="D3" s="3"/>
      <c r="E3" s="3"/>
      <c r="F3" s="4" t="s">
        <v>54</v>
      </c>
      <c r="G3" s="3"/>
      <c r="H3" s="3"/>
      <c r="I3" s="3"/>
      <c r="J3" s="2"/>
      <c r="K3" s="2"/>
      <c r="L3" s="3"/>
    </row>
    <row r="4" spans="2:12" ht="15.6" x14ac:dyDescent="0.3">
      <c r="B4" s="3"/>
      <c r="C4" s="3"/>
      <c r="D4" s="3"/>
      <c r="E4" s="3"/>
      <c r="F4" s="4" t="s">
        <v>55</v>
      </c>
      <c r="G4" s="3"/>
      <c r="H4" s="3"/>
      <c r="I4" s="3"/>
      <c r="J4" s="2"/>
      <c r="K4" s="2"/>
      <c r="L4" s="3"/>
    </row>
    <row r="5" spans="2:12" ht="15.6" x14ac:dyDescent="0.3">
      <c r="B5" s="3"/>
      <c r="C5" s="3"/>
      <c r="D5" s="5"/>
      <c r="E5" s="3"/>
      <c r="F5" s="4" t="s">
        <v>82</v>
      </c>
      <c r="G5" s="3"/>
      <c r="H5" s="3"/>
      <c r="I5" s="3"/>
      <c r="J5" s="2"/>
      <c r="K5" s="2"/>
      <c r="L5" s="3"/>
    </row>
    <row r="6" spans="2:12" ht="15.6" x14ac:dyDescent="0.3">
      <c r="B6" s="3"/>
      <c r="C6" s="3"/>
      <c r="D6" s="5"/>
      <c r="E6" s="3"/>
      <c r="F6" s="6" t="s">
        <v>56</v>
      </c>
      <c r="G6" s="3"/>
      <c r="H6" s="3"/>
      <c r="I6" s="3"/>
      <c r="J6" s="2"/>
      <c r="K6" s="2"/>
      <c r="L6" s="3"/>
    </row>
    <row r="7" spans="2:12" ht="15.6" x14ac:dyDescent="0.3">
      <c r="B7" s="2"/>
      <c r="C7" s="2"/>
      <c r="D7" s="2"/>
      <c r="E7" s="2"/>
      <c r="F7" s="4" t="s">
        <v>57</v>
      </c>
      <c r="G7" s="2"/>
      <c r="H7" s="2"/>
      <c r="I7" s="5"/>
      <c r="J7" s="2"/>
      <c r="K7" s="2"/>
      <c r="L7" s="2"/>
    </row>
    <row r="8" spans="2:12" ht="15.6" x14ac:dyDescent="0.3">
      <c r="B8" s="44" t="s">
        <v>58</v>
      </c>
      <c r="C8" s="44"/>
      <c r="D8" s="44"/>
      <c r="E8" s="8"/>
      <c r="F8" s="4"/>
      <c r="G8" s="8"/>
      <c r="H8" s="2"/>
      <c r="I8" s="2"/>
      <c r="J8" s="2"/>
      <c r="K8" s="2"/>
      <c r="L8" s="2"/>
    </row>
    <row r="9" spans="2:12" ht="15" thickBot="1" x14ac:dyDescent="0.35">
      <c r="B9" s="7"/>
      <c r="C9" s="7"/>
      <c r="D9" s="7"/>
      <c r="E9" s="7"/>
      <c r="F9" s="7"/>
      <c r="G9" s="7"/>
      <c r="H9" s="2"/>
      <c r="I9" s="2"/>
      <c r="J9" s="2"/>
      <c r="K9" s="2"/>
      <c r="L9" s="2"/>
    </row>
    <row r="10" spans="2:12" ht="22.95" customHeight="1" x14ac:dyDescent="0.3">
      <c r="B10" s="1" t="s">
        <v>50</v>
      </c>
      <c r="C10" s="1" t="s">
        <v>1</v>
      </c>
      <c r="D10" s="45" t="s">
        <v>59</v>
      </c>
      <c r="E10" s="46"/>
      <c r="F10" s="46"/>
      <c r="G10" s="47"/>
      <c r="H10" s="1" t="s">
        <v>6</v>
      </c>
      <c r="I10" s="1" t="s">
        <v>7</v>
      </c>
      <c r="J10" s="1" t="s">
        <v>8</v>
      </c>
      <c r="K10" s="1" t="s">
        <v>9</v>
      </c>
      <c r="L10" s="1" t="s">
        <v>10</v>
      </c>
    </row>
    <row r="11" spans="2:12" ht="22.95" customHeight="1" x14ac:dyDescent="0.3">
      <c r="B11" s="9" t="s">
        <v>51</v>
      </c>
      <c r="C11" s="9" t="s">
        <v>12</v>
      </c>
      <c r="D11" s="48" t="s">
        <v>60</v>
      </c>
      <c r="E11" s="49"/>
      <c r="F11" s="49"/>
      <c r="G11" s="50"/>
      <c r="H11" s="10">
        <f>+H31+H32+H33+H34+H35+H36+H37+H38+H39+H40+H41+H43+H44+H45+H42</f>
        <v>1107599530926</v>
      </c>
      <c r="I11" s="10">
        <f t="shared" ref="I11:L11" si="0">+I31+I32+I33+I34+I35+I36+I37+I38+I39+I40+I41+I43+I44+I45+I42</f>
        <v>0</v>
      </c>
      <c r="J11" s="10">
        <f t="shared" si="0"/>
        <v>0</v>
      </c>
      <c r="K11" s="10">
        <f t="shared" si="0"/>
        <v>1107599530926</v>
      </c>
      <c r="L11" s="10">
        <f t="shared" si="0"/>
        <v>12905000000</v>
      </c>
    </row>
    <row r="12" spans="2:12" ht="22.95" customHeight="1" x14ac:dyDescent="0.3">
      <c r="B12" s="9" t="s">
        <v>51</v>
      </c>
      <c r="C12" s="9" t="s">
        <v>45</v>
      </c>
      <c r="D12" s="48" t="s">
        <v>61</v>
      </c>
      <c r="E12" s="49"/>
      <c r="F12" s="49"/>
      <c r="G12" s="50"/>
      <c r="H12" s="11">
        <f>+H46+H47+H48+H49</f>
        <v>85610000000</v>
      </c>
      <c r="I12" s="11">
        <f t="shared" ref="I12:L12" si="1">+I46+I47+I48+I49</f>
        <v>2800000000</v>
      </c>
      <c r="J12" s="11">
        <f t="shared" si="1"/>
        <v>2800000000</v>
      </c>
      <c r="K12" s="11">
        <f t="shared" si="1"/>
        <v>85610000000</v>
      </c>
      <c r="L12" s="11">
        <f t="shared" si="1"/>
        <v>0</v>
      </c>
    </row>
    <row r="13" spans="2:12" ht="22.95" customHeight="1" x14ac:dyDescent="0.3">
      <c r="B13" s="12" t="s">
        <v>51</v>
      </c>
      <c r="C13" s="12" t="s">
        <v>62</v>
      </c>
      <c r="D13" s="51" t="s">
        <v>63</v>
      </c>
      <c r="E13" s="52"/>
      <c r="F13" s="52"/>
      <c r="G13" s="53"/>
      <c r="H13" s="13">
        <f>+H11+H12</f>
        <v>1193209530926</v>
      </c>
      <c r="I13" s="14">
        <f t="shared" ref="I13:L13" si="2">+I11+I12</f>
        <v>2800000000</v>
      </c>
      <c r="J13" s="14">
        <f t="shared" si="2"/>
        <v>2800000000</v>
      </c>
      <c r="K13" s="14">
        <f t="shared" si="2"/>
        <v>1193209530926</v>
      </c>
      <c r="L13" s="14">
        <f t="shared" si="2"/>
        <v>12905000000</v>
      </c>
    </row>
    <row r="14" spans="2:12" x14ac:dyDescent="0.3">
      <c r="B14" s="7"/>
      <c r="C14" s="7"/>
      <c r="D14" s="7"/>
      <c r="E14" s="7"/>
      <c r="F14" s="7"/>
      <c r="G14" s="7"/>
      <c r="H14" s="15"/>
      <c r="I14" s="2"/>
      <c r="J14" s="2"/>
      <c r="K14" s="2"/>
      <c r="L14" s="2"/>
    </row>
    <row r="15" spans="2:12" ht="15" thickBot="1" x14ac:dyDescent="0.35">
      <c r="B15" s="7"/>
      <c r="C15" s="7"/>
      <c r="D15" s="7"/>
      <c r="E15" s="7"/>
      <c r="F15" s="7"/>
      <c r="G15" s="7"/>
      <c r="H15" s="2"/>
      <c r="I15" s="2"/>
      <c r="J15" s="2"/>
      <c r="K15" s="2"/>
      <c r="L15" s="2"/>
    </row>
    <row r="16" spans="2:12" ht="22.95" customHeight="1" x14ac:dyDescent="0.3">
      <c r="B16" s="1" t="s">
        <v>50</v>
      </c>
      <c r="C16" s="1" t="s">
        <v>1</v>
      </c>
      <c r="D16" s="45" t="s">
        <v>59</v>
      </c>
      <c r="E16" s="46"/>
      <c r="F16" s="46"/>
      <c r="G16" s="47"/>
      <c r="H16" s="1" t="s">
        <v>6</v>
      </c>
      <c r="I16" s="1" t="s">
        <v>7</v>
      </c>
      <c r="J16" s="1" t="s">
        <v>8</v>
      </c>
      <c r="K16" s="1" t="s">
        <v>9</v>
      </c>
      <c r="L16" s="1" t="s">
        <v>10</v>
      </c>
    </row>
    <row r="17" spans="2:12" ht="22.95" customHeight="1" x14ac:dyDescent="0.3">
      <c r="B17" s="9" t="s">
        <v>51</v>
      </c>
      <c r="C17" s="9" t="s">
        <v>64</v>
      </c>
      <c r="D17" s="48" t="s">
        <v>65</v>
      </c>
      <c r="E17" s="49"/>
      <c r="F17" s="49"/>
      <c r="G17" s="50"/>
      <c r="H17" s="10">
        <f>+H31+H32+H33</f>
        <v>427347000000</v>
      </c>
      <c r="I17" s="10">
        <f t="shared" ref="I17:L17" si="3">+I31+I32+I33</f>
        <v>0</v>
      </c>
      <c r="J17" s="10">
        <f t="shared" si="3"/>
        <v>0</v>
      </c>
      <c r="K17" s="10">
        <f t="shared" si="3"/>
        <v>427347000000</v>
      </c>
      <c r="L17" s="10">
        <f t="shared" si="3"/>
        <v>0</v>
      </c>
    </row>
    <row r="18" spans="2:12" ht="22.95" customHeight="1" x14ac:dyDescent="0.3">
      <c r="B18" s="9" t="s">
        <v>51</v>
      </c>
      <c r="C18" s="9" t="s">
        <v>21</v>
      </c>
      <c r="D18" s="48" t="s">
        <v>66</v>
      </c>
      <c r="E18" s="49"/>
      <c r="F18" s="49"/>
      <c r="G18" s="50"/>
      <c r="H18" s="16">
        <f>+H34</f>
        <v>32848000000</v>
      </c>
      <c r="I18" s="16">
        <f t="shared" ref="I18:L18" si="4">+I34</f>
        <v>0</v>
      </c>
      <c r="J18" s="16">
        <f t="shared" si="4"/>
        <v>0</v>
      </c>
      <c r="K18" s="16">
        <f t="shared" si="4"/>
        <v>32848000000</v>
      </c>
      <c r="L18" s="16">
        <f t="shared" si="4"/>
        <v>0</v>
      </c>
    </row>
    <row r="19" spans="2:12" ht="22.95" customHeight="1" x14ac:dyDescent="0.3">
      <c r="B19" s="9" t="s">
        <v>51</v>
      </c>
      <c r="C19" s="9" t="s">
        <v>67</v>
      </c>
      <c r="D19" s="48" t="s">
        <v>68</v>
      </c>
      <c r="E19" s="49"/>
      <c r="F19" s="49"/>
      <c r="G19" s="50"/>
      <c r="H19" s="17">
        <f>+H35+H36+H37+H38+H39+H40+H41+H42+H43</f>
        <v>644107530926</v>
      </c>
      <c r="I19" s="17">
        <f t="shared" ref="I19:L19" si="5">+I35+I36+I37+I38+I39+I40+I41+I42+I43</f>
        <v>0</v>
      </c>
      <c r="J19" s="17">
        <f t="shared" si="5"/>
        <v>0</v>
      </c>
      <c r="K19" s="17">
        <f t="shared" si="5"/>
        <v>644107530926</v>
      </c>
      <c r="L19" s="17">
        <f t="shared" si="5"/>
        <v>12905000000</v>
      </c>
    </row>
    <row r="20" spans="2:12" ht="22.95" customHeight="1" x14ac:dyDescent="0.3">
      <c r="B20" s="9" t="s">
        <v>51</v>
      </c>
      <c r="C20" s="9" t="s">
        <v>69</v>
      </c>
      <c r="D20" s="48" t="s">
        <v>70</v>
      </c>
      <c r="E20" s="49"/>
      <c r="F20" s="49"/>
      <c r="G20" s="50"/>
      <c r="H20" s="17">
        <f>+H44+H45</f>
        <v>3297000000</v>
      </c>
      <c r="I20" s="17">
        <f t="shared" ref="I20:L20" si="6">+I44+I45</f>
        <v>0</v>
      </c>
      <c r="J20" s="17">
        <f t="shared" si="6"/>
        <v>0</v>
      </c>
      <c r="K20" s="17">
        <f t="shared" si="6"/>
        <v>3297000000</v>
      </c>
      <c r="L20" s="17">
        <f t="shared" si="6"/>
        <v>0</v>
      </c>
    </row>
    <row r="21" spans="2:12" ht="22.95" customHeight="1" x14ac:dyDescent="0.3">
      <c r="B21" s="12" t="s">
        <v>51</v>
      </c>
      <c r="C21" s="12" t="s">
        <v>12</v>
      </c>
      <c r="D21" s="51" t="s">
        <v>71</v>
      </c>
      <c r="E21" s="52"/>
      <c r="F21" s="52"/>
      <c r="G21" s="53"/>
      <c r="H21" s="18">
        <f>+H17+H18+H19+H20</f>
        <v>1107599530926</v>
      </c>
      <c r="I21" s="18">
        <f t="shared" ref="I21:L21" si="7">+I17+I18+I19+I20</f>
        <v>0</v>
      </c>
      <c r="J21" s="18">
        <f t="shared" si="7"/>
        <v>0</v>
      </c>
      <c r="K21" s="18">
        <f t="shared" si="7"/>
        <v>1107599530926</v>
      </c>
      <c r="L21" s="18">
        <f t="shared" si="7"/>
        <v>12905000000</v>
      </c>
    </row>
    <row r="22" spans="2:12" ht="22.95" customHeight="1" x14ac:dyDescent="0.3">
      <c r="B22" s="9" t="s">
        <v>51</v>
      </c>
      <c r="C22" s="19" t="s">
        <v>72</v>
      </c>
      <c r="D22" s="41" t="s">
        <v>73</v>
      </c>
      <c r="E22" s="42"/>
      <c r="F22" s="42"/>
      <c r="G22" s="43"/>
      <c r="H22" s="20">
        <f>+H46</f>
        <v>28665349923</v>
      </c>
      <c r="I22" s="20">
        <f t="shared" ref="I22:L25" si="8">+I46</f>
        <v>0</v>
      </c>
      <c r="J22" s="20">
        <f t="shared" si="8"/>
        <v>0</v>
      </c>
      <c r="K22" s="20">
        <f t="shared" si="8"/>
        <v>28665349923</v>
      </c>
      <c r="L22" s="20">
        <f t="shared" si="8"/>
        <v>0</v>
      </c>
    </row>
    <row r="23" spans="2:12" ht="22.95" customHeight="1" x14ac:dyDescent="0.3">
      <c r="B23" s="9" t="s">
        <v>51</v>
      </c>
      <c r="C23" s="21" t="s">
        <v>74</v>
      </c>
      <c r="D23" s="54" t="s">
        <v>75</v>
      </c>
      <c r="E23" s="55"/>
      <c r="F23" s="55"/>
      <c r="G23" s="56"/>
      <c r="H23" s="22">
        <f>+H47</f>
        <v>40000000000</v>
      </c>
      <c r="I23" s="22">
        <f t="shared" si="8"/>
        <v>0</v>
      </c>
      <c r="J23" s="22">
        <f t="shared" si="8"/>
        <v>0</v>
      </c>
      <c r="K23" s="22">
        <f t="shared" si="8"/>
        <v>40000000000</v>
      </c>
      <c r="L23" s="22">
        <f t="shared" si="8"/>
        <v>0</v>
      </c>
    </row>
    <row r="24" spans="2:12" ht="22.95" customHeight="1" x14ac:dyDescent="0.3">
      <c r="B24" s="9" t="s">
        <v>51</v>
      </c>
      <c r="C24" s="21" t="s">
        <v>76</v>
      </c>
      <c r="D24" s="54" t="s">
        <v>77</v>
      </c>
      <c r="E24" s="55"/>
      <c r="F24" s="55"/>
      <c r="G24" s="56"/>
      <c r="H24" s="22">
        <f>+H48</f>
        <v>1855269113</v>
      </c>
      <c r="I24" s="22">
        <f t="shared" si="8"/>
        <v>2800000000</v>
      </c>
      <c r="J24" s="22">
        <f t="shared" si="8"/>
        <v>0</v>
      </c>
      <c r="K24" s="22">
        <f t="shared" si="8"/>
        <v>4655269113</v>
      </c>
      <c r="L24" s="22">
        <f t="shared" si="8"/>
        <v>0</v>
      </c>
    </row>
    <row r="25" spans="2:12" ht="22.95" customHeight="1" x14ac:dyDescent="0.3">
      <c r="B25" s="9" t="s">
        <v>51</v>
      </c>
      <c r="C25" s="21" t="s">
        <v>78</v>
      </c>
      <c r="D25" s="54" t="s">
        <v>79</v>
      </c>
      <c r="E25" s="55"/>
      <c r="F25" s="55"/>
      <c r="G25" s="56"/>
      <c r="H25" s="22">
        <f>+H49</f>
        <v>15089380964</v>
      </c>
      <c r="I25" s="22">
        <f t="shared" si="8"/>
        <v>0</v>
      </c>
      <c r="J25" s="22">
        <f t="shared" si="8"/>
        <v>2800000000</v>
      </c>
      <c r="K25" s="22">
        <f t="shared" si="8"/>
        <v>12289380964</v>
      </c>
      <c r="L25" s="22">
        <f t="shared" si="8"/>
        <v>0</v>
      </c>
    </row>
    <row r="26" spans="2:12" ht="22.95" customHeight="1" x14ac:dyDescent="0.3">
      <c r="B26" s="12" t="s">
        <v>51</v>
      </c>
      <c r="C26" s="12" t="s">
        <v>45</v>
      </c>
      <c r="D26" s="51" t="s">
        <v>80</v>
      </c>
      <c r="E26" s="52"/>
      <c r="F26" s="52"/>
      <c r="G26" s="53"/>
      <c r="H26" s="23">
        <f>+H22+H23+H24+H25</f>
        <v>85610000000</v>
      </c>
      <c r="I26" s="23">
        <f t="shared" ref="I26:L26" si="9">+I22+I23+I24+I25</f>
        <v>2800000000</v>
      </c>
      <c r="J26" s="23">
        <f t="shared" si="9"/>
        <v>2800000000</v>
      </c>
      <c r="K26" s="23">
        <f t="shared" si="9"/>
        <v>85610000000</v>
      </c>
      <c r="L26" s="23">
        <f t="shared" si="9"/>
        <v>0</v>
      </c>
    </row>
    <row r="27" spans="2:12" ht="22.95" customHeight="1" x14ac:dyDescent="0.3">
      <c r="B27" s="12" t="s">
        <v>51</v>
      </c>
      <c r="C27" s="12" t="s">
        <v>81</v>
      </c>
      <c r="D27" s="51" t="s">
        <v>63</v>
      </c>
      <c r="E27" s="52"/>
      <c r="F27" s="52"/>
      <c r="G27" s="53"/>
      <c r="H27" s="23">
        <f>+H21+H26</f>
        <v>1193209530926</v>
      </c>
      <c r="I27" s="23">
        <f t="shared" ref="I27:L27" si="10">+I21+I26</f>
        <v>2800000000</v>
      </c>
      <c r="J27" s="23">
        <f t="shared" si="10"/>
        <v>2800000000</v>
      </c>
      <c r="K27" s="23">
        <f t="shared" si="10"/>
        <v>1193209530926</v>
      </c>
      <c r="L27" s="23">
        <f t="shared" si="10"/>
        <v>12905000000</v>
      </c>
    </row>
    <row r="28" spans="2:12" x14ac:dyDescent="0.3">
      <c r="B28" s="24"/>
      <c r="C28" s="24"/>
      <c r="D28" s="24"/>
      <c r="E28" s="24"/>
      <c r="F28" s="24"/>
      <c r="G28" s="24"/>
      <c r="H28" s="25"/>
      <c r="I28" s="25"/>
      <c r="J28" s="25"/>
      <c r="K28" s="25"/>
      <c r="L28" s="25"/>
    </row>
    <row r="29" spans="2:12" x14ac:dyDescent="0.3">
      <c r="B29" s="2"/>
      <c r="C29" s="26" t="s">
        <v>0</v>
      </c>
      <c r="D29" s="26" t="s">
        <v>0</v>
      </c>
      <c r="E29" s="26" t="s">
        <v>0</v>
      </c>
      <c r="F29" s="26" t="s">
        <v>0</v>
      </c>
      <c r="G29" s="26" t="s">
        <v>0</v>
      </c>
      <c r="H29" s="26" t="s">
        <v>0</v>
      </c>
      <c r="I29" s="26" t="s">
        <v>0</v>
      </c>
      <c r="J29" s="26" t="s">
        <v>0</v>
      </c>
      <c r="K29" s="26" t="s">
        <v>0</v>
      </c>
      <c r="L29" s="26" t="s">
        <v>0</v>
      </c>
    </row>
    <row r="30" spans="2:12" x14ac:dyDescent="0.3">
      <c r="B30" s="27" t="s">
        <v>50</v>
      </c>
      <c r="C30" s="27" t="s">
        <v>1</v>
      </c>
      <c r="D30" s="27" t="s">
        <v>2</v>
      </c>
      <c r="E30" s="27" t="s">
        <v>3</v>
      </c>
      <c r="F30" s="27" t="s">
        <v>4</v>
      </c>
      <c r="G30" s="27" t="s">
        <v>5</v>
      </c>
      <c r="H30" s="27" t="s">
        <v>6</v>
      </c>
      <c r="I30" s="27" t="s">
        <v>7</v>
      </c>
      <c r="J30" s="27" t="s">
        <v>8</v>
      </c>
      <c r="K30" s="27" t="s">
        <v>9</v>
      </c>
      <c r="L30" s="27" t="s">
        <v>10</v>
      </c>
    </row>
    <row r="31" spans="2:12" ht="22.95" customHeight="1" x14ac:dyDescent="0.3">
      <c r="B31" s="33" t="s">
        <v>51</v>
      </c>
      <c r="C31" s="34" t="s">
        <v>11</v>
      </c>
      <c r="D31" s="33" t="s">
        <v>13</v>
      </c>
      <c r="E31" s="33" t="s">
        <v>14</v>
      </c>
      <c r="F31" s="33" t="s">
        <v>15</v>
      </c>
      <c r="G31" s="35" t="s">
        <v>16</v>
      </c>
      <c r="H31" s="36">
        <v>294372000000</v>
      </c>
      <c r="I31" s="36">
        <v>0</v>
      </c>
      <c r="J31" s="36">
        <v>0</v>
      </c>
      <c r="K31" s="36">
        <v>294372000000</v>
      </c>
      <c r="L31" s="36">
        <v>0</v>
      </c>
    </row>
    <row r="32" spans="2:12" ht="22.95" customHeight="1" x14ac:dyDescent="0.3">
      <c r="B32" s="33" t="s">
        <v>51</v>
      </c>
      <c r="C32" s="34" t="s">
        <v>17</v>
      </c>
      <c r="D32" s="33" t="s">
        <v>13</v>
      </c>
      <c r="E32" s="33" t="s">
        <v>14</v>
      </c>
      <c r="F32" s="33" t="s">
        <v>15</v>
      </c>
      <c r="G32" s="35" t="s">
        <v>18</v>
      </c>
      <c r="H32" s="36">
        <v>109027000000</v>
      </c>
      <c r="I32" s="36">
        <v>0</v>
      </c>
      <c r="J32" s="36">
        <v>0</v>
      </c>
      <c r="K32" s="36">
        <v>109027000000</v>
      </c>
      <c r="L32" s="36">
        <v>0</v>
      </c>
    </row>
    <row r="33" spans="2:12" ht="22.95" customHeight="1" x14ac:dyDescent="0.3">
      <c r="B33" s="33" t="s">
        <v>51</v>
      </c>
      <c r="C33" s="34" t="s">
        <v>19</v>
      </c>
      <c r="D33" s="33" t="s">
        <v>13</v>
      </c>
      <c r="E33" s="33" t="s">
        <v>14</v>
      </c>
      <c r="F33" s="33" t="s">
        <v>15</v>
      </c>
      <c r="G33" s="35" t="s">
        <v>20</v>
      </c>
      <c r="H33" s="36">
        <v>23948000000</v>
      </c>
      <c r="I33" s="36">
        <v>0</v>
      </c>
      <c r="J33" s="36">
        <v>0</v>
      </c>
      <c r="K33" s="36">
        <v>23948000000</v>
      </c>
      <c r="L33" s="36">
        <v>0</v>
      </c>
    </row>
    <row r="34" spans="2:12" ht="22.95" customHeight="1" x14ac:dyDescent="0.3">
      <c r="B34" s="33" t="s">
        <v>51</v>
      </c>
      <c r="C34" s="34" t="s">
        <v>21</v>
      </c>
      <c r="D34" s="33" t="s">
        <v>13</v>
      </c>
      <c r="E34" s="33" t="s">
        <v>14</v>
      </c>
      <c r="F34" s="33" t="s">
        <v>15</v>
      </c>
      <c r="G34" s="35" t="s">
        <v>22</v>
      </c>
      <c r="H34" s="36">
        <v>32848000000</v>
      </c>
      <c r="I34" s="36">
        <v>0</v>
      </c>
      <c r="J34" s="36">
        <v>0</v>
      </c>
      <c r="K34" s="36">
        <v>32848000000</v>
      </c>
      <c r="L34" s="36">
        <v>0</v>
      </c>
    </row>
    <row r="35" spans="2:12" ht="22.95" customHeight="1" x14ac:dyDescent="0.3">
      <c r="B35" s="33" t="s">
        <v>51</v>
      </c>
      <c r="C35" s="34" t="s">
        <v>23</v>
      </c>
      <c r="D35" s="33" t="s">
        <v>13</v>
      </c>
      <c r="E35" s="33" t="s">
        <v>14</v>
      </c>
      <c r="F35" s="33" t="s">
        <v>15</v>
      </c>
      <c r="G35" s="35" t="s">
        <v>24</v>
      </c>
      <c r="H35" s="36">
        <v>303702530926</v>
      </c>
      <c r="I35" s="36">
        <v>0</v>
      </c>
      <c r="J35" s="36">
        <v>0</v>
      </c>
      <c r="K35" s="36">
        <v>303702530926</v>
      </c>
      <c r="L35" s="36">
        <v>0</v>
      </c>
    </row>
    <row r="36" spans="2:12" ht="22.95" customHeight="1" x14ac:dyDescent="0.3">
      <c r="B36" s="33" t="s">
        <v>51</v>
      </c>
      <c r="C36" s="34" t="s">
        <v>23</v>
      </c>
      <c r="D36" s="33" t="s">
        <v>13</v>
      </c>
      <c r="E36" s="33" t="s">
        <v>25</v>
      </c>
      <c r="F36" s="33" t="s">
        <v>15</v>
      </c>
      <c r="G36" s="35" t="s">
        <v>24</v>
      </c>
      <c r="H36" s="36">
        <v>10368000000</v>
      </c>
      <c r="I36" s="36">
        <v>0</v>
      </c>
      <c r="J36" s="36">
        <v>0</v>
      </c>
      <c r="K36" s="36">
        <v>10368000000</v>
      </c>
      <c r="L36" s="36">
        <v>0</v>
      </c>
    </row>
    <row r="37" spans="2:12" ht="36" x14ac:dyDescent="0.3">
      <c r="B37" s="33" t="s">
        <v>51</v>
      </c>
      <c r="C37" s="34" t="s">
        <v>26</v>
      </c>
      <c r="D37" s="33" t="s">
        <v>13</v>
      </c>
      <c r="E37" s="33" t="s">
        <v>27</v>
      </c>
      <c r="F37" s="33" t="s">
        <v>28</v>
      </c>
      <c r="G37" s="35" t="s">
        <v>29</v>
      </c>
      <c r="H37" s="36">
        <v>313980000000</v>
      </c>
      <c r="I37" s="36">
        <v>0</v>
      </c>
      <c r="J37" s="36">
        <v>0</v>
      </c>
      <c r="K37" s="36">
        <v>313980000000</v>
      </c>
      <c r="L37" s="36">
        <v>0</v>
      </c>
    </row>
    <row r="38" spans="2:12" ht="22.95" customHeight="1" x14ac:dyDescent="0.3">
      <c r="B38" s="33" t="s">
        <v>51</v>
      </c>
      <c r="C38" s="34" t="s">
        <v>30</v>
      </c>
      <c r="D38" s="33" t="s">
        <v>13</v>
      </c>
      <c r="E38" s="33" t="s">
        <v>27</v>
      </c>
      <c r="F38" s="33" t="s">
        <v>28</v>
      </c>
      <c r="G38" s="35" t="s">
        <v>31</v>
      </c>
      <c r="H38" s="36">
        <v>642000000</v>
      </c>
      <c r="I38" s="36">
        <v>0</v>
      </c>
      <c r="J38" s="36">
        <v>0</v>
      </c>
      <c r="K38" s="36">
        <v>642000000</v>
      </c>
      <c r="L38" s="36">
        <v>0</v>
      </c>
    </row>
    <row r="39" spans="2:12" ht="22.95" customHeight="1" x14ac:dyDescent="0.3">
      <c r="B39" s="33" t="s">
        <v>51</v>
      </c>
      <c r="C39" s="34" t="s">
        <v>32</v>
      </c>
      <c r="D39" s="33" t="s">
        <v>13</v>
      </c>
      <c r="E39" s="33" t="s">
        <v>14</v>
      </c>
      <c r="F39" s="33" t="s">
        <v>15</v>
      </c>
      <c r="G39" s="35" t="s">
        <v>33</v>
      </c>
      <c r="H39" s="36">
        <v>369000000</v>
      </c>
      <c r="I39" s="36">
        <v>0</v>
      </c>
      <c r="J39" s="36">
        <v>0</v>
      </c>
      <c r="K39" s="36">
        <v>369000000</v>
      </c>
      <c r="L39" s="36">
        <v>0</v>
      </c>
    </row>
    <row r="40" spans="2:12" ht="22.95" customHeight="1" x14ac:dyDescent="0.3">
      <c r="B40" s="33" t="s">
        <v>51</v>
      </c>
      <c r="C40" s="34" t="s">
        <v>34</v>
      </c>
      <c r="D40" s="33" t="s">
        <v>13</v>
      </c>
      <c r="E40" s="33" t="s">
        <v>14</v>
      </c>
      <c r="F40" s="33" t="s">
        <v>15</v>
      </c>
      <c r="G40" s="35" t="s">
        <v>35</v>
      </c>
      <c r="H40" s="36">
        <v>8277000000</v>
      </c>
      <c r="I40" s="36">
        <v>0</v>
      </c>
      <c r="J40" s="36">
        <v>0</v>
      </c>
      <c r="K40" s="36">
        <v>8277000000</v>
      </c>
      <c r="L40" s="36">
        <v>8277000000</v>
      </c>
    </row>
    <row r="41" spans="2:12" ht="22.95" customHeight="1" x14ac:dyDescent="0.3">
      <c r="B41" s="33" t="s">
        <v>51</v>
      </c>
      <c r="C41" s="34" t="s">
        <v>34</v>
      </c>
      <c r="D41" s="33" t="s">
        <v>13</v>
      </c>
      <c r="E41" s="33" t="s">
        <v>25</v>
      </c>
      <c r="F41" s="33" t="s">
        <v>15</v>
      </c>
      <c r="G41" s="35" t="s">
        <v>35</v>
      </c>
      <c r="H41" s="36">
        <v>4628000000</v>
      </c>
      <c r="I41" s="36">
        <v>0</v>
      </c>
      <c r="J41" s="36">
        <v>0</v>
      </c>
      <c r="K41" s="36">
        <v>4628000000</v>
      </c>
      <c r="L41" s="36">
        <v>4628000000</v>
      </c>
    </row>
    <row r="42" spans="2:12" ht="36" x14ac:dyDescent="0.3">
      <c r="B42" s="33" t="s">
        <v>51</v>
      </c>
      <c r="C42" s="34" t="s">
        <v>36</v>
      </c>
      <c r="D42" s="33" t="s">
        <v>13</v>
      </c>
      <c r="E42" s="33" t="s">
        <v>14</v>
      </c>
      <c r="F42" s="33" t="s">
        <v>15</v>
      </c>
      <c r="G42" s="35" t="s">
        <v>37</v>
      </c>
      <c r="H42" s="36">
        <v>1993000000</v>
      </c>
      <c r="I42" s="36">
        <v>0</v>
      </c>
      <c r="J42" s="36">
        <v>0</v>
      </c>
      <c r="K42" s="36">
        <v>1993000000</v>
      </c>
      <c r="L42" s="36">
        <v>0</v>
      </c>
    </row>
    <row r="43" spans="2:12" ht="22.95" customHeight="1" x14ac:dyDescent="0.3">
      <c r="B43" s="33" t="s">
        <v>51</v>
      </c>
      <c r="C43" s="34" t="s">
        <v>38</v>
      </c>
      <c r="D43" s="33" t="s">
        <v>13</v>
      </c>
      <c r="E43" s="33" t="s">
        <v>14</v>
      </c>
      <c r="F43" s="33" t="s">
        <v>15</v>
      </c>
      <c r="G43" s="35" t="s">
        <v>39</v>
      </c>
      <c r="H43" s="36">
        <v>148000000</v>
      </c>
      <c r="I43" s="36">
        <v>0</v>
      </c>
      <c r="J43" s="36">
        <v>0</v>
      </c>
      <c r="K43" s="36">
        <v>148000000</v>
      </c>
      <c r="L43" s="36">
        <v>0</v>
      </c>
    </row>
    <row r="44" spans="2:12" ht="22.95" customHeight="1" x14ac:dyDescent="0.3">
      <c r="B44" s="33" t="s">
        <v>51</v>
      </c>
      <c r="C44" s="34" t="s">
        <v>40</v>
      </c>
      <c r="D44" s="33" t="s">
        <v>13</v>
      </c>
      <c r="E44" s="33" t="s">
        <v>14</v>
      </c>
      <c r="F44" s="33" t="s">
        <v>15</v>
      </c>
      <c r="G44" s="35" t="s">
        <v>41</v>
      </c>
      <c r="H44" s="36">
        <v>984000000</v>
      </c>
      <c r="I44" s="36">
        <v>0</v>
      </c>
      <c r="J44" s="36">
        <v>0</v>
      </c>
      <c r="K44" s="36">
        <v>984000000</v>
      </c>
      <c r="L44" s="36">
        <v>0</v>
      </c>
    </row>
    <row r="45" spans="2:12" ht="22.95" customHeight="1" x14ac:dyDescent="0.3">
      <c r="B45" s="33" t="s">
        <v>51</v>
      </c>
      <c r="C45" s="34" t="s">
        <v>42</v>
      </c>
      <c r="D45" s="33" t="s">
        <v>13</v>
      </c>
      <c r="E45" s="33" t="s">
        <v>25</v>
      </c>
      <c r="F45" s="33" t="s">
        <v>28</v>
      </c>
      <c r="G45" s="35" t="s">
        <v>43</v>
      </c>
      <c r="H45" s="36">
        <v>2313000000</v>
      </c>
      <c r="I45" s="36">
        <v>0</v>
      </c>
      <c r="J45" s="36">
        <v>0</v>
      </c>
      <c r="K45" s="36">
        <v>2313000000</v>
      </c>
      <c r="L45" s="36">
        <v>0</v>
      </c>
    </row>
    <row r="46" spans="2:12" ht="36" x14ac:dyDescent="0.3">
      <c r="B46" s="33" t="s">
        <v>51</v>
      </c>
      <c r="C46" s="34" t="s">
        <v>44</v>
      </c>
      <c r="D46" s="33" t="s">
        <v>13</v>
      </c>
      <c r="E46" s="33" t="s">
        <v>14</v>
      </c>
      <c r="F46" s="33" t="s">
        <v>15</v>
      </c>
      <c r="G46" s="35" t="s">
        <v>46</v>
      </c>
      <c r="H46" s="36">
        <v>28665349923</v>
      </c>
      <c r="I46" s="36">
        <v>0</v>
      </c>
      <c r="J46" s="36">
        <v>0</v>
      </c>
      <c r="K46" s="36">
        <v>28665349923</v>
      </c>
      <c r="L46" s="36">
        <v>0</v>
      </c>
    </row>
    <row r="47" spans="2:12" ht="36" x14ac:dyDescent="0.3">
      <c r="B47" s="33" t="s">
        <v>51</v>
      </c>
      <c r="C47" s="34" t="s">
        <v>47</v>
      </c>
      <c r="D47" s="33" t="s">
        <v>13</v>
      </c>
      <c r="E47" s="33" t="s">
        <v>14</v>
      </c>
      <c r="F47" s="33" t="s">
        <v>15</v>
      </c>
      <c r="G47" s="35" t="s">
        <v>46</v>
      </c>
      <c r="H47" s="36">
        <v>40000000000</v>
      </c>
      <c r="I47" s="36">
        <v>0</v>
      </c>
      <c r="J47" s="36">
        <v>0</v>
      </c>
      <c r="K47" s="36">
        <v>40000000000</v>
      </c>
      <c r="L47" s="36">
        <v>0</v>
      </c>
    </row>
    <row r="48" spans="2:12" ht="36" x14ac:dyDescent="0.3">
      <c r="B48" s="33" t="s">
        <v>51</v>
      </c>
      <c r="C48" s="34" t="s">
        <v>48</v>
      </c>
      <c r="D48" s="33" t="s">
        <v>13</v>
      </c>
      <c r="E48" s="33" t="s">
        <v>14</v>
      </c>
      <c r="F48" s="33" t="s">
        <v>15</v>
      </c>
      <c r="G48" s="35" t="s">
        <v>46</v>
      </c>
      <c r="H48" s="36">
        <v>1855269113</v>
      </c>
      <c r="I48" s="36">
        <v>2800000000</v>
      </c>
      <c r="J48" s="36">
        <v>0</v>
      </c>
      <c r="K48" s="36">
        <v>4655269113</v>
      </c>
      <c r="L48" s="36">
        <v>0</v>
      </c>
    </row>
    <row r="49" spans="2:12" ht="36" x14ac:dyDescent="0.3">
      <c r="B49" s="33" t="s">
        <v>51</v>
      </c>
      <c r="C49" s="34" t="s">
        <v>49</v>
      </c>
      <c r="D49" s="33" t="s">
        <v>13</v>
      </c>
      <c r="E49" s="33" t="s">
        <v>14</v>
      </c>
      <c r="F49" s="33" t="s">
        <v>15</v>
      </c>
      <c r="G49" s="35" t="s">
        <v>46</v>
      </c>
      <c r="H49" s="36">
        <v>15089380964</v>
      </c>
      <c r="I49" s="36">
        <v>0</v>
      </c>
      <c r="J49" s="36">
        <v>2800000000</v>
      </c>
      <c r="K49" s="36">
        <v>12289380964</v>
      </c>
      <c r="L49" s="36">
        <v>0</v>
      </c>
    </row>
    <row r="50" spans="2:12" x14ac:dyDescent="0.3">
      <c r="B50" s="37" t="s">
        <v>52</v>
      </c>
      <c r="C50" s="38" t="s">
        <v>0</v>
      </c>
      <c r="D50" s="39" t="s">
        <v>0</v>
      </c>
      <c r="E50" s="39" t="s">
        <v>0</v>
      </c>
      <c r="F50" s="39" t="s">
        <v>0</v>
      </c>
      <c r="G50" s="40" t="s">
        <v>0</v>
      </c>
      <c r="H50" s="36">
        <v>1193209530926</v>
      </c>
      <c r="I50" s="36">
        <v>2800000000</v>
      </c>
      <c r="J50" s="36">
        <v>2800000000</v>
      </c>
      <c r="K50" s="36">
        <v>1193209530926</v>
      </c>
      <c r="L50" s="36">
        <v>12905000000</v>
      </c>
    </row>
    <row r="51" spans="2:12" x14ac:dyDescent="0.3">
      <c r="B51" s="28"/>
      <c r="C51" s="29" t="s">
        <v>0</v>
      </c>
      <c r="D51" s="30" t="s">
        <v>0</v>
      </c>
      <c r="E51" s="30" t="s">
        <v>0</v>
      </c>
      <c r="F51" s="30" t="s">
        <v>0</v>
      </c>
      <c r="G51" s="31" t="s">
        <v>0</v>
      </c>
      <c r="H51" s="32" t="s">
        <v>0</v>
      </c>
      <c r="I51" s="32" t="s">
        <v>0</v>
      </c>
      <c r="J51" s="32" t="s">
        <v>0</v>
      </c>
      <c r="K51" s="32" t="s">
        <v>0</v>
      </c>
      <c r="L51" s="32" t="s">
        <v>0</v>
      </c>
    </row>
    <row r="52" spans="2:12" ht="0" hidden="1" customHeight="1" x14ac:dyDescent="0.3"/>
    <row r="53" spans="2:12" ht="34.049999999999997" customHeight="1" x14ac:dyDescent="0.3"/>
  </sheetData>
  <mergeCells count="17">
    <mergeCell ref="D23:G23"/>
    <mergeCell ref="D24:G24"/>
    <mergeCell ref="D25:G25"/>
    <mergeCell ref="D26:G26"/>
    <mergeCell ref="D27:G27"/>
    <mergeCell ref="D22:G22"/>
    <mergeCell ref="B8:D8"/>
    <mergeCell ref="D10:G10"/>
    <mergeCell ref="D11:G11"/>
    <mergeCell ref="D12:G12"/>
    <mergeCell ref="D13:G13"/>
    <mergeCell ref="D16:G16"/>
    <mergeCell ref="D17:G17"/>
    <mergeCell ref="D18:G18"/>
    <mergeCell ref="D19:G19"/>
    <mergeCell ref="D20:G20"/>
    <mergeCell ref="D21:G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MODIFICACIONES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</dc:creator>
  <cp:lastModifiedBy>Angela Milena Salazar Fernández</cp:lastModifiedBy>
  <dcterms:created xsi:type="dcterms:W3CDTF">2026-04-01T12:26:31Z</dcterms:created>
  <dcterms:modified xsi:type="dcterms:W3CDTF">2026-04-06T14:56:38Z</dcterms:modified>
</cp:coreProperties>
</file>